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16\FEDERAL\INGRESOS\PARTICIPACIONES\Participaciones Municipios\"/>
    </mc:Choice>
  </mc:AlternateContent>
  <bookViews>
    <workbookView xWindow="0" yWindow="0" windowWidth="23040" windowHeight="10644" activeTab="3"/>
  </bookViews>
  <sheets>
    <sheet name="ANEXO III" sheetId="1" r:id="rId1"/>
    <sheet name="ANEXO VII ENERO" sheetId="4" r:id="rId2"/>
    <sheet name="ANEXO VII FEBRERO" sheetId="7" r:id="rId3"/>
    <sheet name="ANEXO VII MARZO" sheetId="8" r:id="rId4"/>
  </sheets>
  <calcPr calcId="152511"/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H39" i="4"/>
  <c r="L38" i="1" l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L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L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L39" i="1" l="1"/>
  <c r="K39" i="8"/>
  <c r="K39" i="7" l="1"/>
  <c r="K39" i="1"/>
  <c r="K39" i="4" l="1"/>
  <c r="J39" i="7" l="1"/>
  <c r="J39" i="8"/>
  <c r="J39" i="4"/>
  <c r="J38" i="1"/>
  <c r="I38" i="1"/>
  <c r="H38" i="1"/>
  <c r="G38" i="1"/>
  <c r="F38" i="1"/>
  <c r="E38" i="1"/>
  <c r="D38" i="1"/>
  <c r="C38" i="1"/>
  <c r="B38" i="1"/>
  <c r="J37" i="1"/>
  <c r="I37" i="1"/>
  <c r="H37" i="1"/>
  <c r="G37" i="1"/>
  <c r="F37" i="1"/>
  <c r="E37" i="1"/>
  <c r="D37" i="1"/>
  <c r="C37" i="1"/>
  <c r="B37" i="1"/>
  <c r="J36" i="1"/>
  <c r="I36" i="1"/>
  <c r="H36" i="1"/>
  <c r="G36" i="1"/>
  <c r="F36" i="1"/>
  <c r="E36" i="1"/>
  <c r="D36" i="1"/>
  <c r="C36" i="1"/>
  <c r="B36" i="1"/>
  <c r="J35" i="1"/>
  <c r="I35" i="1"/>
  <c r="H35" i="1"/>
  <c r="G35" i="1"/>
  <c r="F35" i="1"/>
  <c r="E35" i="1"/>
  <c r="D35" i="1"/>
  <c r="C35" i="1"/>
  <c r="B35" i="1"/>
  <c r="J34" i="1"/>
  <c r="I34" i="1"/>
  <c r="H34" i="1"/>
  <c r="G34" i="1"/>
  <c r="F34" i="1"/>
  <c r="E34" i="1"/>
  <c r="D34" i="1"/>
  <c r="C34" i="1"/>
  <c r="B34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I39" i="8"/>
  <c r="H39" i="8"/>
  <c r="G39" i="8"/>
  <c r="F39" i="8"/>
  <c r="E39" i="8"/>
  <c r="D39" i="8"/>
  <c r="C39" i="8"/>
  <c r="B39" i="8"/>
  <c r="I39" i="7"/>
  <c r="H39" i="7"/>
  <c r="G39" i="7"/>
  <c r="F39" i="7"/>
  <c r="E39" i="7"/>
  <c r="D39" i="7"/>
  <c r="C39" i="7"/>
  <c r="B39" i="7"/>
  <c r="I39" i="4"/>
  <c r="G39" i="4"/>
  <c r="F39" i="4"/>
  <c r="E39" i="4"/>
  <c r="D39" i="4"/>
  <c r="C39" i="4"/>
  <c r="B39" i="4"/>
  <c r="M25" i="1" l="1"/>
  <c r="M29" i="1"/>
  <c r="M9" i="1"/>
  <c r="M13" i="1"/>
  <c r="M17" i="1"/>
  <c r="M21" i="1"/>
  <c r="M37" i="1"/>
  <c r="M33" i="1"/>
  <c r="M6" i="1"/>
  <c r="M10" i="1"/>
  <c r="M14" i="1"/>
  <c r="M18" i="1"/>
  <c r="M22" i="1"/>
  <c r="M26" i="1"/>
  <c r="M30" i="1"/>
  <c r="M34" i="1"/>
  <c r="M38" i="1"/>
  <c r="M20" i="1"/>
  <c r="M24" i="1"/>
  <c r="M28" i="1"/>
  <c r="M32" i="1"/>
  <c r="M36" i="1"/>
  <c r="M7" i="1"/>
  <c r="M11" i="1"/>
  <c r="M15" i="1"/>
  <c r="M19" i="1"/>
  <c r="M23" i="1"/>
  <c r="M27" i="1"/>
  <c r="M31" i="1"/>
  <c r="M35" i="1"/>
  <c r="M8" i="1"/>
  <c r="M12" i="1"/>
  <c r="M16" i="1"/>
  <c r="H39" i="1"/>
  <c r="M39" i="8"/>
  <c r="J39" i="1"/>
  <c r="M39" i="7"/>
  <c r="G39" i="1"/>
  <c r="F39" i="1"/>
  <c r="D39" i="1"/>
  <c r="B39" i="1"/>
  <c r="M39" i="4"/>
  <c r="E39" i="1"/>
  <c r="I39" i="1"/>
  <c r="C39" i="1"/>
  <c r="M39" i="1" l="1"/>
</calcChain>
</file>

<file path=xl/sharedStrings.xml><?xml version="1.0" encoding="utf-8"?>
<sst xmlns="http://schemas.openxmlformats.org/spreadsheetml/2006/main" count="204" uniqueCount="55">
  <si>
    <t>ANEXO III</t>
  </si>
  <si>
    <t>PARTICIPACIONES FEDERALES MINISTRADAS A LOS MUNICIPIOS</t>
  </si>
  <si>
    <t>MUNICIPIO</t>
  </si>
  <si>
    <t>FONDO GENERAL
DE PARTICIPACIONES</t>
  </si>
  <si>
    <t>FONDO DE FOMENTO
MUNICIPAL</t>
  </si>
  <si>
    <t>IMPUESTO SOBRE AUTOMOVILES
NUEVOS</t>
  </si>
  <si>
    <t>IMPUESTO SOBRE TENENCIA O USO DE VEHÍCULOS</t>
  </si>
  <si>
    <t>IMPUESTO ESPECIAL SOBRE PRODUCCION Y SERVICIOS</t>
  </si>
  <si>
    <t>FONDO DE FISCALIZACION Y RECAUDACION</t>
  </si>
  <si>
    <t>FONDO DE COMPENSACION DEL IMPUESTO SOBRE AUTOMOVILES NUEVOS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</si>
  <si>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</si>
  <si>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</si>
  <si>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</si>
  <si>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</si>
  <si>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</si>
  <si>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</si>
  <si>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</si>
  <si>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</si>
  <si>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</si>
  <si>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</si>
  <si>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</si>
  <si>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</si>
  <si>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</si>
  <si>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</si>
  <si>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</si>
  <si>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</si>
  <si>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</si>
  <si>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</si>
  <si>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</si>
  <si>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</si>
  <si>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</si>
  <si>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</si>
  <si>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</si>
  <si>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</si>
  <si>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</si>
  <si>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</si>
  <si>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</si>
  <si>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</si>
  <si>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</si>
  <si>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</si>
  <si>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</si>
  <si>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</si>
  <si>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</si>
  <si>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</si>
  <si>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</si>
  <si>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ANEXO VII</t>
  </si>
  <si>
    <t>ART. 4o. A, FRACCIÓN I DE LA LEY DE COORDINACIÓN FISCAL (GASOLINA)</t>
  </si>
  <si>
    <t>DIFERENCIAS DEL FONDO DE FISCALIZACIÓN Y RECAUDACIÓN</t>
  </si>
  <si>
    <t>PARTICIPACIONES DE
GASOLINA Y DIESEL</t>
  </si>
  <si>
    <t>FONDO ISR</t>
  </si>
  <si>
    <t>EN EL PRIMER TRIMESTRE DEL EJERCICIO FISCAL 2017</t>
  </si>
  <si>
    <t>EN EL MES DE ENERO DEL EJERCICIO 2017</t>
  </si>
  <si>
    <t>EN EL MES DE FEBRERO DEL EJERCICIO 2017</t>
  </si>
  <si>
    <t>EN EL MES DE MARZO DEL EJERCICIO 2017</t>
  </si>
  <si>
    <t>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</si>
</sst>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center"/>
    </xf>
    <xf numFmtId="0" fontId="0" fillId="0" borderId="4" xfId="0" applyBorder="1"/>
    <xf numFmtId="3" fontId="0" fillId="0" borderId="6" xfId="0" applyNumberFormat="1" applyBorder="1"/>
    <xf numFmtId="3" fontId="0" fillId="0" borderId="3" xfId="0" applyNumberFormat="1" applyBorder="1"/>
    <xf numFmtId="3" fontId="1" fillId="0" borderId="3" xfId="0" applyNumberFormat="1" applyFont="1" applyBorder="1"/>
    <xf numFmtId="3" fontId="0" fillId="0" borderId="7" xfId="0" applyNumberForma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0" fillId="0" borderId="8" xfId="0" applyNumberFormat="1" applyBorder="1"/>
    <xf numFmtId="3" fontId="0" fillId="0" borderId="5" xfId="0" applyNumberFormat="1" applyBorder="1"/>
    <xf numFmtId="3" fontId="3" fillId="0" borderId="3" xfId="0" applyNumberFormat="1" applyFont="1" applyBorder="1"/>
    <xf numFmtId="3" fontId="3" fillId="0" borderId="10" xfId="0" applyNumberFormat="1" applyFont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P43"/>
  <sheetViews>
    <sheetView zoomScale="90" zoomScaleNormal="90" workbookViewId="0">
      <selection activeCell="A5" sqref="A5"/>
    </sheetView>
  </sheetViews>
  <sheetFormatPr baseColWidth="10" defaultRowHeight="14.4" x14ac:dyDescent="0.3"/>
  <cols>
    <col min="1" max="1" width="23.44140625" customWidth="1"/>
    <col min="2" max="6" width="21" customWidth="1"/>
    <col min="7" max="10" width="23.44140625" customWidth="1"/>
    <col min="11" max="13" width="21.109375" customWidth="1"/>
  </cols>
  <sheetData>
    <row r="1" spans="1:16" ht="18" x14ac:dyDescent="0.3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6" ht="18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6" ht="18" x14ac:dyDescent="0.35">
      <c r="A3" s="4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6" ht="18" x14ac:dyDescent="0.35">
      <c r="A4" s="4" t="s">
        <v>54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6" s="1" customFormat="1" ht="57.6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6" ht="21" customHeight="1" x14ac:dyDescent="0.3">
      <c r="A6" s="6" t="s">
        <v>11</v>
      </c>
      <c r="B6" s="9">
        <f>SUM('ANEXO VII ENERO'!B6+'ANEXO VII FEBRERO'!B6+'ANEXO VII MARZO'!B6)</f>
        <v>7225392</v>
      </c>
      <c r="C6" s="9">
        <f>SUM('ANEXO VII ENERO'!C6+'ANEXO VII FEBRERO'!C6+'ANEXO VII MARZO'!C6)</f>
        <v>2231038</v>
      </c>
      <c r="D6" s="9">
        <f>SUM('ANEXO VII ENERO'!D6+'ANEXO VII FEBRERO'!D6+'ANEXO VII MARZO'!D6)</f>
        <v>89723</v>
      </c>
      <c r="E6" s="9">
        <f>SUM('ANEXO VII ENERO'!E6+'ANEXO VII FEBRERO'!E6+'ANEXO VII MARZO'!E6)</f>
        <v>0</v>
      </c>
      <c r="F6" s="9">
        <f>SUM('ANEXO VII ENERO'!F6+'ANEXO VII FEBRERO'!F6+'ANEXO VII MARZO'!F6)</f>
        <v>164198</v>
      </c>
      <c r="G6" s="9">
        <f>SUM('ANEXO VII ENERO'!G6+'ANEXO VII FEBRERO'!G6+'ANEXO VII MARZO'!G6)</f>
        <v>240064</v>
      </c>
      <c r="H6" s="9">
        <f>SUM('ANEXO VII ENERO'!H6+'ANEXO VII FEBRERO'!H6+'ANEXO VII MARZO'!H6)</f>
        <v>1218</v>
      </c>
      <c r="I6" s="9">
        <f>SUM('ANEXO VII ENERO'!I6+'ANEXO VII FEBRERO'!I6+'ANEXO VII MARZO'!I6)</f>
        <v>19653</v>
      </c>
      <c r="J6" s="10">
        <f>SUM('ANEXO VII ENERO'!J6+'ANEXO VII FEBRERO'!J6+'ANEXO VII MARZO'!J6)</f>
        <v>37054</v>
      </c>
      <c r="K6" s="10">
        <f>SUM('ANEXO VII ENERO'!K6+'ANEXO VII FEBRERO'!K6+'ANEXO VII MARZO'!K6)</f>
        <v>144623</v>
      </c>
      <c r="L6" s="10">
        <f>+'ANEXO VII ENERO'!L6+'ANEXO VII FEBRERO'!L6+'ANEXO VII MARZO'!L6</f>
        <v>0</v>
      </c>
      <c r="M6" s="11">
        <f>SUM(B6:L6)</f>
        <v>10152963</v>
      </c>
      <c r="P6" s="19"/>
    </row>
    <row r="7" spans="1:16" x14ac:dyDescent="0.3">
      <c r="A7" s="6" t="s">
        <v>12</v>
      </c>
      <c r="B7" s="12">
        <f>SUM('ANEXO VII ENERO'!B7+'ANEXO VII FEBRERO'!B7+'ANEXO VII MARZO'!B7)</f>
        <v>8587540</v>
      </c>
      <c r="C7" s="12">
        <f>SUM('ANEXO VII ENERO'!C7+'ANEXO VII FEBRERO'!C7+'ANEXO VII MARZO'!C7)</f>
        <v>2651639</v>
      </c>
      <c r="D7" s="12">
        <f>SUM('ANEXO VII ENERO'!D7+'ANEXO VII FEBRERO'!D7+'ANEXO VII MARZO'!D7)</f>
        <v>106639</v>
      </c>
      <c r="E7" s="12">
        <f>SUM('ANEXO VII ENERO'!E7+'ANEXO VII FEBRERO'!E7+'ANEXO VII MARZO'!E7)</f>
        <v>0</v>
      </c>
      <c r="F7" s="12">
        <f>SUM('ANEXO VII ENERO'!F7+'ANEXO VII FEBRERO'!F7+'ANEXO VII MARZO'!F7)</f>
        <v>195154</v>
      </c>
      <c r="G7" s="12">
        <f>SUM('ANEXO VII ENERO'!G7+'ANEXO VII FEBRERO'!G7+'ANEXO VII MARZO'!G7)</f>
        <v>262298</v>
      </c>
      <c r="H7" s="12">
        <f>SUM('ANEXO VII ENERO'!H7+'ANEXO VII FEBRERO'!H7+'ANEXO VII MARZO'!H7)</f>
        <v>1513</v>
      </c>
      <c r="I7" s="12">
        <f>SUM('ANEXO VII ENERO'!I7+'ANEXO VII FEBRERO'!I7+'ANEXO VII MARZO'!I7)</f>
        <v>23358</v>
      </c>
      <c r="J7" s="10">
        <f>SUM('ANEXO VII ENERO'!J7+'ANEXO VII FEBRERO'!J7+'ANEXO VII MARZO'!J7)</f>
        <v>40486</v>
      </c>
      <c r="K7" s="12">
        <f>SUM('ANEXO VII ENERO'!K7+'ANEXO VII FEBRERO'!K7+'ANEXO VII MARZO'!K7)</f>
        <v>179673</v>
      </c>
      <c r="L7" s="10">
        <f>+'ANEXO VII ENERO'!L7+'ANEXO VII FEBRERO'!L7+'ANEXO VII MARZO'!L7</f>
        <v>772102</v>
      </c>
      <c r="M7" s="11">
        <f t="shared" ref="M7:M38" si="0">SUM(B7:L7)</f>
        <v>12820402</v>
      </c>
      <c r="P7" s="19"/>
    </row>
    <row r="8" spans="1:16" x14ac:dyDescent="0.3">
      <c r="A8" s="6" t="s">
        <v>13</v>
      </c>
      <c r="B8" s="12">
        <f>SUM('ANEXO VII ENERO'!B8+'ANEXO VII FEBRERO'!B8+'ANEXO VII MARZO'!B8)</f>
        <v>10563652</v>
      </c>
      <c r="C8" s="12">
        <f>SUM('ANEXO VII ENERO'!C8+'ANEXO VII FEBRERO'!C8+'ANEXO VII MARZO'!C8)</f>
        <v>3261818</v>
      </c>
      <c r="D8" s="12">
        <f>SUM('ANEXO VII ENERO'!D8+'ANEXO VII FEBRERO'!D8+'ANEXO VII MARZO'!D8)</f>
        <v>131176</v>
      </c>
      <c r="E8" s="12">
        <f>SUM('ANEXO VII ENERO'!E8+'ANEXO VII FEBRERO'!E8+'ANEXO VII MARZO'!E8)</f>
        <v>0</v>
      </c>
      <c r="F8" s="12">
        <f>SUM('ANEXO VII ENERO'!F8+'ANEXO VII FEBRERO'!F8+'ANEXO VII MARZO'!F8)</f>
        <v>240060</v>
      </c>
      <c r="G8" s="12">
        <f>SUM('ANEXO VII ENERO'!G8+'ANEXO VII FEBRERO'!G8+'ANEXO VII MARZO'!G8)</f>
        <v>331606</v>
      </c>
      <c r="H8" s="12">
        <f>SUM('ANEXO VII ENERO'!H8+'ANEXO VII FEBRERO'!H8+'ANEXO VII MARZO'!H8)</f>
        <v>2446</v>
      </c>
      <c r="I8" s="12">
        <f>SUM('ANEXO VII ENERO'!I8+'ANEXO VII FEBRERO'!I8+'ANEXO VII MARZO'!I8)</f>
        <v>28731</v>
      </c>
      <c r="J8" s="10">
        <f>SUM('ANEXO VII ENERO'!J8+'ANEXO VII FEBRERO'!J8+'ANEXO VII MARZO'!J8)</f>
        <v>51183</v>
      </c>
      <c r="K8" s="12">
        <f>SUM('ANEXO VII ENERO'!K8+'ANEXO VII FEBRERO'!K8+'ANEXO VII MARZO'!K8)</f>
        <v>290427</v>
      </c>
      <c r="L8" s="10">
        <f>+'ANEXO VII ENERO'!L8+'ANEXO VII FEBRERO'!L8+'ANEXO VII MARZO'!L8</f>
        <v>0</v>
      </c>
      <c r="M8" s="11">
        <f t="shared" si="0"/>
        <v>14901099</v>
      </c>
      <c r="P8" s="19"/>
    </row>
    <row r="9" spans="1:16" x14ac:dyDescent="0.3">
      <c r="A9" s="6" t="s">
        <v>14</v>
      </c>
      <c r="B9" s="12">
        <f>SUM('ANEXO VII ENERO'!B9+'ANEXO VII FEBRERO'!B9+'ANEXO VII MARZO'!B9)</f>
        <v>15776569</v>
      </c>
      <c r="C9" s="12">
        <f>SUM('ANEXO VII ENERO'!C9+'ANEXO VII FEBRERO'!C9+'ANEXO VII MARZO'!C9)</f>
        <v>4871448</v>
      </c>
      <c r="D9" s="12">
        <f>SUM('ANEXO VII ENERO'!D9+'ANEXO VII FEBRERO'!D9+'ANEXO VII MARZO'!D9)</f>
        <v>195909</v>
      </c>
      <c r="E9" s="12">
        <f>SUM('ANEXO VII ENERO'!E9+'ANEXO VII FEBRERO'!E9+'ANEXO VII MARZO'!E9)</f>
        <v>0</v>
      </c>
      <c r="F9" s="12">
        <f>SUM('ANEXO VII ENERO'!F9+'ANEXO VII FEBRERO'!F9+'ANEXO VII MARZO'!F9)</f>
        <v>358526</v>
      </c>
      <c r="G9" s="12">
        <f>SUM('ANEXO VII ENERO'!G9+'ANEXO VII FEBRERO'!G9+'ANEXO VII MARZO'!G9)</f>
        <v>519706</v>
      </c>
      <c r="H9" s="12">
        <f>SUM('ANEXO VII ENERO'!H9+'ANEXO VII FEBRERO'!H9+'ANEXO VII MARZO'!H9)</f>
        <v>5862</v>
      </c>
      <c r="I9" s="12">
        <f>SUM('ANEXO VII ENERO'!I9+'ANEXO VII FEBRERO'!I9+'ANEXO VII MARZO'!I9)</f>
        <v>42909</v>
      </c>
      <c r="J9" s="10">
        <f>SUM('ANEXO VII ENERO'!J9+'ANEXO VII FEBRERO'!J9+'ANEXO VII MARZO'!J9)</f>
        <v>80216</v>
      </c>
      <c r="K9" s="12">
        <f>SUM('ANEXO VII ENERO'!K9+'ANEXO VII FEBRERO'!K9+'ANEXO VII MARZO'!K9)</f>
        <v>695947</v>
      </c>
      <c r="L9" s="10">
        <f>+'ANEXO VII ENERO'!L9+'ANEXO VII FEBRERO'!L9+'ANEXO VII MARZO'!L9</f>
        <v>0</v>
      </c>
      <c r="M9" s="11">
        <f t="shared" si="0"/>
        <v>22547092</v>
      </c>
      <c r="P9" s="19"/>
    </row>
    <row r="10" spans="1:16" x14ac:dyDescent="0.3">
      <c r="A10" s="6" t="s">
        <v>15</v>
      </c>
      <c r="B10" s="12">
        <f>SUM('ANEXO VII ENERO'!B10+'ANEXO VII FEBRERO'!B10+'ANEXO VII MARZO'!B10)</f>
        <v>7028629</v>
      </c>
      <c r="C10" s="12">
        <f>SUM('ANEXO VII ENERO'!C10+'ANEXO VII FEBRERO'!C10+'ANEXO VII MARZO'!C10)</f>
        <v>2170282</v>
      </c>
      <c r="D10" s="12">
        <f>SUM('ANEXO VII ENERO'!D10+'ANEXO VII FEBRERO'!D10+'ANEXO VII MARZO'!D10)</f>
        <v>87280</v>
      </c>
      <c r="E10" s="12">
        <f>SUM('ANEXO VII ENERO'!E10+'ANEXO VII FEBRERO'!E10+'ANEXO VII MARZO'!E10)</f>
        <v>0</v>
      </c>
      <c r="F10" s="12">
        <f>SUM('ANEXO VII ENERO'!F10+'ANEXO VII FEBRERO'!F10+'ANEXO VII MARZO'!F10)</f>
        <v>159727</v>
      </c>
      <c r="G10" s="12">
        <f>SUM('ANEXO VII ENERO'!G10+'ANEXO VII FEBRERO'!G10+'ANEXO VII MARZO'!G10)</f>
        <v>235844</v>
      </c>
      <c r="H10" s="12">
        <f>SUM('ANEXO VII ENERO'!H10+'ANEXO VII FEBRERO'!H10+'ANEXO VII MARZO'!H10)</f>
        <v>670</v>
      </c>
      <c r="I10" s="12">
        <f>SUM('ANEXO VII ENERO'!I10+'ANEXO VII FEBRERO'!I10+'ANEXO VII MARZO'!I10)</f>
        <v>19116</v>
      </c>
      <c r="J10" s="10">
        <f>SUM('ANEXO VII ENERO'!J10+'ANEXO VII FEBRERO'!J10+'ANEXO VII MARZO'!J10)</f>
        <v>36402</v>
      </c>
      <c r="K10" s="12">
        <f>SUM('ANEXO VII ENERO'!K10+'ANEXO VII FEBRERO'!K10+'ANEXO VII MARZO'!K10)</f>
        <v>79489</v>
      </c>
      <c r="L10" s="10">
        <f>+'ANEXO VII ENERO'!L10+'ANEXO VII FEBRERO'!L10+'ANEXO VII MARZO'!L10</f>
        <v>996506</v>
      </c>
      <c r="M10" s="11">
        <f t="shared" si="0"/>
        <v>10813945</v>
      </c>
      <c r="P10" s="19"/>
    </row>
    <row r="11" spans="1:16" x14ac:dyDescent="0.3">
      <c r="A11" s="6" t="s">
        <v>16</v>
      </c>
      <c r="B11" s="12">
        <f>SUM('ANEXO VII ENERO'!B11+'ANEXO VII FEBRERO'!B11+'ANEXO VII MARZO'!B11)</f>
        <v>30506350</v>
      </c>
      <c r="C11" s="12">
        <f>SUM('ANEXO VII ENERO'!C11+'ANEXO VII FEBRERO'!C11+'ANEXO VII MARZO'!C11)</f>
        <v>9419672</v>
      </c>
      <c r="D11" s="12">
        <f>SUM('ANEXO VII ENERO'!D11+'ANEXO VII FEBRERO'!D11+'ANEXO VII MARZO'!D11)</f>
        <v>378821</v>
      </c>
      <c r="E11" s="12">
        <f>SUM('ANEXO VII ENERO'!E11+'ANEXO VII FEBRERO'!E11+'ANEXO VII MARZO'!E11)</f>
        <v>0</v>
      </c>
      <c r="F11" s="12">
        <f>SUM('ANEXO VII ENERO'!F11+'ANEXO VII FEBRERO'!F11+'ANEXO VII MARZO'!F11)</f>
        <v>693262</v>
      </c>
      <c r="G11" s="12">
        <f>SUM('ANEXO VII ENERO'!G11+'ANEXO VII FEBRERO'!G11+'ANEXO VII MARZO'!G11)</f>
        <v>959913</v>
      </c>
      <c r="H11" s="12">
        <f>SUM('ANEXO VII ENERO'!H11+'ANEXO VII FEBRERO'!H11+'ANEXO VII MARZO'!H11)</f>
        <v>13352</v>
      </c>
      <c r="I11" s="12">
        <f>SUM('ANEXO VII ENERO'!I11+'ANEXO VII FEBRERO'!I11+'ANEXO VII MARZO'!I11)</f>
        <v>82974</v>
      </c>
      <c r="J11" s="10">
        <f>SUM('ANEXO VII ENERO'!J11+'ANEXO VII FEBRERO'!J11+'ANEXO VII MARZO'!J11)</f>
        <v>148162</v>
      </c>
      <c r="K11" s="12">
        <f>SUM('ANEXO VII ENERO'!K11+'ANEXO VII FEBRERO'!K11+'ANEXO VII MARZO'!K11)</f>
        <v>1585115</v>
      </c>
      <c r="L11" s="10">
        <f>+'ANEXO VII ENERO'!L11+'ANEXO VII FEBRERO'!L11+'ANEXO VII MARZO'!L11</f>
        <v>0</v>
      </c>
      <c r="M11" s="11">
        <f t="shared" si="0"/>
        <v>43787621</v>
      </c>
      <c r="P11" s="19"/>
    </row>
    <row r="12" spans="1:16" x14ac:dyDescent="0.3">
      <c r="A12" s="6" t="s">
        <v>17</v>
      </c>
      <c r="B12" s="12">
        <f>SUM('ANEXO VII ENERO'!B12+'ANEXO VII FEBRERO'!B12+'ANEXO VII MARZO'!B12)</f>
        <v>64571068</v>
      </c>
      <c r="C12" s="12">
        <f>SUM('ANEXO VII ENERO'!C12+'ANEXO VII FEBRERO'!C12+'ANEXO VII MARZO'!C12)</f>
        <v>19938089</v>
      </c>
      <c r="D12" s="12">
        <f>SUM('ANEXO VII ENERO'!D12+'ANEXO VII FEBRERO'!D12+'ANEXO VII MARZO'!D12)</f>
        <v>801827</v>
      </c>
      <c r="E12" s="12">
        <f>SUM('ANEXO VII ENERO'!E12+'ANEXO VII FEBRERO'!E12+'ANEXO VII MARZO'!E12)</f>
        <v>0</v>
      </c>
      <c r="F12" s="12">
        <f>SUM('ANEXO VII ENERO'!F12+'ANEXO VII FEBRERO'!F12+'ANEXO VII MARZO'!F12)</f>
        <v>1467390</v>
      </c>
      <c r="G12" s="12">
        <f>SUM('ANEXO VII ENERO'!G12+'ANEXO VII FEBRERO'!G12+'ANEXO VII MARZO'!G12)</f>
        <v>2116758</v>
      </c>
      <c r="H12" s="12">
        <f>SUM('ANEXO VII ENERO'!H12+'ANEXO VII FEBRERO'!H12+'ANEXO VII MARZO'!H12)</f>
        <v>25112</v>
      </c>
      <c r="I12" s="12">
        <f>SUM('ANEXO VII ENERO'!I12+'ANEXO VII FEBRERO'!I12+'ANEXO VII MARZO'!I12)</f>
        <v>175626</v>
      </c>
      <c r="J12" s="10">
        <f>SUM('ANEXO VII ENERO'!J12+'ANEXO VII FEBRERO'!J12+'ANEXO VII MARZO'!J12)</f>
        <v>326720</v>
      </c>
      <c r="K12" s="12">
        <f>SUM('ANEXO VII ENERO'!K12+'ANEXO VII FEBRERO'!K12+'ANEXO VII MARZO'!K12)</f>
        <v>2981019</v>
      </c>
      <c r="L12" s="10">
        <f>+'ANEXO VII ENERO'!L12+'ANEXO VII FEBRERO'!L12+'ANEXO VII MARZO'!L12</f>
        <v>1214018</v>
      </c>
      <c r="M12" s="11">
        <f t="shared" si="0"/>
        <v>93617627</v>
      </c>
      <c r="P12" s="19"/>
    </row>
    <row r="13" spans="1:16" x14ac:dyDescent="0.3">
      <c r="A13" s="6" t="s">
        <v>18</v>
      </c>
      <c r="B13" s="12">
        <f>SUM('ANEXO VII ENERO'!B13+'ANEXO VII FEBRERO'!B13+'ANEXO VII MARZO'!B13)</f>
        <v>17890650</v>
      </c>
      <c r="C13" s="12">
        <f>SUM('ANEXO VII ENERO'!C13+'ANEXO VII FEBRERO'!C13+'ANEXO VII MARZO'!C13)</f>
        <v>5524230</v>
      </c>
      <c r="D13" s="12">
        <f>SUM('ANEXO VII ENERO'!D13+'ANEXO VII FEBRERO'!D13+'ANEXO VII MARZO'!D13)</f>
        <v>222162</v>
      </c>
      <c r="E13" s="12">
        <f>SUM('ANEXO VII ENERO'!E13+'ANEXO VII FEBRERO'!E13+'ANEXO VII MARZO'!E13)</f>
        <v>0</v>
      </c>
      <c r="F13" s="12">
        <f>SUM('ANEXO VII ENERO'!F13+'ANEXO VII FEBRERO'!F13+'ANEXO VII MARZO'!F13)</f>
        <v>406568</v>
      </c>
      <c r="G13" s="12">
        <f>SUM('ANEXO VII ENERO'!G13+'ANEXO VII FEBRERO'!G13+'ANEXO VII MARZO'!G13)</f>
        <v>567978</v>
      </c>
      <c r="H13" s="12">
        <f>SUM('ANEXO VII ENERO'!H13+'ANEXO VII FEBRERO'!H13+'ANEXO VII MARZO'!H13)</f>
        <v>6821</v>
      </c>
      <c r="I13" s="12">
        <f>SUM('ANEXO VII ENERO'!I13+'ANEXO VII FEBRERO'!I13+'ANEXO VII MARZO'!I13)</f>
        <v>48660</v>
      </c>
      <c r="J13" s="10">
        <f>SUM('ANEXO VII ENERO'!J13+'ANEXO VII FEBRERO'!J13+'ANEXO VII MARZO'!J13)</f>
        <v>87667</v>
      </c>
      <c r="K13" s="12">
        <f>SUM('ANEXO VII ENERO'!K13+'ANEXO VII FEBRERO'!K13+'ANEXO VII MARZO'!K13)</f>
        <v>809646</v>
      </c>
      <c r="L13" s="10">
        <f>+'ANEXO VII ENERO'!L13+'ANEXO VII FEBRERO'!L13+'ANEXO VII MARZO'!L13</f>
        <v>44782</v>
      </c>
      <c r="M13" s="11">
        <f t="shared" si="0"/>
        <v>25609164</v>
      </c>
      <c r="P13" s="19"/>
    </row>
    <row r="14" spans="1:16" x14ac:dyDescent="0.3">
      <c r="A14" s="6" t="s">
        <v>19</v>
      </c>
      <c r="B14" s="12">
        <f>SUM('ANEXO VII ENERO'!B14+'ANEXO VII FEBRERO'!B14+'ANEXO VII MARZO'!B14)</f>
        <v>7107214</v>
      </c>
      <c r="C14" s="12">
        <f>SUM('ANEXO VII ENERO'!C14+'ANEXO VII FEBRERO'!C14+'ANEXO VII MARZO'!C14)</f>
        <v>2194547</v>
      </c>
      <c r="D14" s="12">
        <f>SUM('ANEXO VII ENERO'!D14+'ANEXO VII FEBRERO'!D14+'ANEXO VII MARZO'!D14)</f>
        <v>88256</v>
      </c>
      <c r="E14" s="12">
        <f>SUM('ANEXO VII ENERO'!E14+'ANEXO VII FEBRERO'!E14+'ANEXO VII MARZO'!E14)</f>
        <v>0</v>
      </c>
      <c r="F14" s="12">
        <f>SUM('ANEXO VII ENERO'!F14+'ANEXO VII FEBRERO'!F14+'ANEXO VII MARZO'!F14)</f>
        <v>161513</v>
      </c>
      <c r="G14" s="12">
        <f>SUM('ANEXO VII ENERO'!G14+'ANEXO VII FEBRERO'!G14+'ANEXO VII MARZO'!G14)</f>
        <v>227866</v>
      </c>
      <c r="H14" s="12">
        <f>SUM('ANEXO VII ENERO'!H14+'ANEXO VII FEBRERO'!H14+'ANEXO VII MARZO'!H14)</f>
        <v>1318</v>
      </c>
      <c r="I14" s="12">
        <f>SUM('ANEXO VII ENERO'!I14+'ANEXO VII FEBRERO'!I14+'ANEXO VII MARZO'!I14)</f>
        <v>19329</v>
      </c>
      <c r="J14" s="10">
        <f>SUM('ANEXO VII ENERO'!J14+'ANEXO VII FEBRERO'!J14+'ANEXO VII MARZO'!J14)</f>
        <v>35171</v>
      </c>
      <c r="K14" s="12">
        <f>SUM('ANEXO VII ENERO'!K14+'ANEXO VII FEBRERO'!K14+'ANEXO VII MARZO'!K14)</f>
        <v>156497</v>
      </c>
      <c r="L14" s="10">
        <f>+'ANEXO VII ENERO'!L14+'ANEXO VII FEBRERO'!L14+'ANEXO VII MARZO'!L14</f>
        <v>0</v>
      </c>
      <c r="M14" s="11">
        <f t="shared" si="0"/>
        <v>9991711</v>
      </c>
      <c r="P14" s="19"/>
    </row>
    <row r="15" spans="1:16" x14ac:dyDescent="0.3">
      <c r="A15" s="6" t="s">
        <v>20</v>
      </c>
      <c r="B15" s="12">
        <f>SUM('ANEXO VII ENERO'!B15+'ANEXO VII FEBRERO'!B15+'ANEXO VII MARZO'!B15)</f>
        <v>7210911</v>
      </c>
      <c r="C15" s="12">
        <f>SUM('ANEXO VII ENERO'!C15+'ANEXO VII FEBRERO'!C15+'ANEXO VII MARZO'!C15)</f>
        <v>2226566</v>
      </c>
      <c r="D15" s="12">
        <f>SUM('ANEXO VII ENERO'!D15+'ANEXO VII FEBRERO'!D15+'ANEXO VII MARZO'!D15)</f>
        <v>89543</v>
      </c>
      <c r="E15" s="12">
        <f>SUM('ANEXO VII ENERO'!E15+'ANEXO VII FEBRERO'!E15+'ANEXO VII MARZO'!E15)</f>
        <v>0</v>
      </c>
      <c r="F15" s="12">
        <f>SUM('ANEXO VII ENERO'!F15+'ANEXO VII FEBRERO'!F15+'ANEXO VII MARZO'!F15)</f>
        <v>163869</v>
      </c>
      <c r="G15" s="12">
        <f>SUM('ANEXO VII ENERO'!G15+'ANEXO VII FEBRERO'!G15+'ANEXO VII MARZO'!G15)</f>
        <v>237526</v>
      </c>
      <c r="H15" s="12">
        <f>SUM('ANEXO VII ENERO'!H15+'ANEXO VII FEBRERO'!H15+'ANEXO VII MARZO'!H15)</f>
        <v>1182</v>
      </c>
      <c r="I15" s="12">
        <f>SUM('ANEXO VII ENERO'!I15+'ANEXO VII FEBRERO'!I15+'ANEXO VII MARZO'!I15)</f>
        <v>19614</v>
      </c>
      <c r="J15" s="10">
        <f>SUM('ANEXO VII ENERO'!J15+'ANEXO VII FEBRERO'!J15+'ANEXO VII MARZO'!J15)</f>
        <v>36662</v>
      </c>
      <c r="K15" s="12">
        <f>SUM('ANEXO VII ENERO'!K15+'ANEXO VII FEBRERO'!K15+'ANEXO VII MARZO'!K15)</f>
        <v>140279</v>
      </c>
      <c r="L15" s="10">
        <f>+'ANEXO VII ENERO'!L15+'ANEXO VII FEBRERO'!L15+'ANEXO VII MARZO'!L15</f>
        <v>0</v>
      </c>
      <c r="M15" s="11">
        <f t="shared" si="0"/>
        <v>10126152</v>
      </c>
      <c r="P15" s="19"/>
    </row>
    <row r="16" spans="1:16" x14ac:dyDescent="0.3">
      <c r="A16" s="6" t="s">
        <v>21</v>
      </c>
      <c r="B16" s="12">
        <f>SUM('ANEXO VII ENERO'!B16+'ANEXO VII FEBRERO'!B16+'ANEXO VII MARZO'!B16)</f>
        <v>33620165</v>
      </c>
      <c r="C16" s="12">
        <f>SUM('ANEXO VII ENERO'!C16+'ANEXO VII FEBRERO'!C16+'ANEXO VII MARZO'!C16)</f>
        <v>10381149</v>
      </c>
      <c r="D16" s="12">
        <f>SUM('ANEXO VII ENERO'!D16+'ANEXO VII FEBRERO'!D16+'ANEXO VII MARZO'!D16)</f>
        <v>417487</v>
      </c>
      <c r="E16" s="12">
        <f>SUM('ANEXO VII ENERO'!E16+'ANEXO VII FEBRERO'!E16+'ANEXO VII MARZO'!E16)</f>
        <v>0</v>
      </c>
      <c r="F16" s="12">
        <f>SUM('ANEXO VII ENERO'!F16+'ANEXO VII FEBRERO'!F16+'ANEXO VII MARZO'!F16)</f>
        <v>764024</v>
      </c>
      <c r="G16" s="12">
        <f>SUM('ANEXO VII ENERO'!G16+'ANEXO VII FEBRERO'!G16+'ANEXO VII MARZO'!G16)</f>
        <v>1071336</v>
      </c>
      <c r="H16" s="12">
        <f>SUM('ANEXO VII ENERO'!H16+'ANEXO VII FEBRERO'!H16+'ANEXO VII MARZO'!H16)</f>
        <v>14680</v>
      </c>
      <c r="I16" s="12">
        <f>SUM('ANEXO VII ENERO'!I16+'ANEXO VII FEBRERO'!I16+'ANEXO VII MARZO'!I16)</f>
        <v>91443</v>
      </c>
      <c r="J16" s="10">
        <f>SUM('ANEXO VII ENERO'!J16+'ANEXO VII FEBRERO'!J16+'ANEXO VII MARZO'!J16)</f>
        <v>165360</v>
      </c>
      <c r="K16" s="12">
        <f>SUM('ANEXO VII ENERO'!K16+'ANEXO VII FEBRERO'!K16+'ANEXO VII MARZO'!K16)</f>
        <v>1742588</v>
      </c>
      <c r="L16" s="10">
        <f>+'ANEXO VII ENERO'!L16+'ANEXO VII FEBRERO'!L16+'ANEXO VII MARZO'!L16</f>
        <v>490772</v>
      </c>
      <c r="M16" s="11">
        <f t="shared" si="0"/>
        <v>48759004</v>
      </c>
      <c r="P16" s="19"/>
    </row>
    <row r="17" spans="1:16" x14ac:dyDescent="0.3">
      <c r="A17" s="6" t="s">
        <v>22</v>
      </c>
      <c r="B17" s="12">
        <f>SUM('ANEXO VII ENERO'!B17+'ANEXO VII FEBRERO'!B17+'ANEXO VII MARZO'!B17)</f>
        <v>11397879</v>
      </c>
      <c r="C17" s="12">
        <f>SUM('ANEXO VII ENERO'!C17+'ANEXO VII FEBRERO'!C17+'ANEXO VII MARZO'!C17)</f>
        <v>3519408</v>
      </c>
      <c r="D17" s="12">
        <f>SUM('ANEXO VII ENERO'!D17+'ANEXO VII FEBRERO'!D17+'ANEXO VII MARZO'!D17)</f>
        <v>141536</v>
      </c>
      <c r="E17" s="12">
        <f>SUM('ANEXO VII ENERO'!E17+'ANEXO VII FEBRERO'!E17+'ANEXO VII MARZO'!E17)</f>
        <v>0</v>
      </c>
      <c r="F17" s="12">
        <f>SUM('ANEXO VII ENERO'!F17+'ANEXO VII FEBRERO'!F17+'ANEXO VII MARZO'!F17)</f>
        <v>259018</v>
      </c>
      <c r="G17" s="12">
        <f>SUM('ANEXO VII ENERO'!G17+'ANEXO VII FEBRERO'!G17+'ANEXO VII MARZO'!G17)</f>
        <v>367301</v>
      </c>
      <c r="H17" s="12">
        <f>SUM('ANEXO VII ENERO'!H17+'ANEXO VII FEBRERO'!H17+'ANEXO VII MARZO'!H17)</f>
        <v>3916</v>
      </c>
      <c r="I17" s="12">
        <f>SUM('ANEXO VII ENERO'!I17+'ANEXO VII FEBRERO'!I17+'ANEXO VII MARZO'!I17)</f>
        <v>31002</v>
      </c>
      <c r="J17" s="10">
        <f>SUM('ANEXO VII ENERO'!J17+'ANEXO VII FEBRERO'!J17+'ANEXO VII MARZO'!J17)</f>
        <v>56693</v>
      </c>
      <c r="K17" s="12">
        <f>SUM('ANEXO VII ENERO'!K17+'ANEXO VII FEBRERO'!K17+'ANEXO VII MARZO'!K17)</f>
        <v>464835</v>
      </c>
      <c r="L17" s="10">
        <f>+'ANEXO VII ENERO'!L17+'ANEXO VII FEBRERO'!L17+'ANEXO VII MARZO'!L17</f>
        <v>1001104</v>
      </c>
      <c r="M17" s="11">
        <f t="shared" si="0"/>
        <v>17242692</v>
      </c>
      <c r="P17" s="19"/>
    </row>
    <row r="18" spans="1:16" x14ac:dyDescent="0.3">
      <c r="A18" s="6" t="s">
        <v>23</v>
      </c>
      <c r="B18" s="12">
        <f>SUM('ANEXO VII ENERO'!B18+'ANEXO VII FEBRERO'!B18+'ANEXO VII MARZO'!B18)</f>
        <v>6827183</v>
      </c>
      <c r="C18" s="12">
        <f>SUM('ANEXO VII ENERO'!C18+'ANEXO VII FEBRERO'!C18+'ANEXO VII MARZO'!C18)</f>
        <v>2108080</v>
      </c>
      <c r="D18" s="12">
        <f>SUM('ANEXO VII ENERO'!D18+'ANEXO VII FEBRERO'!D18+'ANEXO VII MARZO'!D18)</f>
        <v>84779</v>
      </c>
      <c r="E18" s="12">
        <f>SUM('ANEXO VII ENERO'!E18+'ANEXO VII FEBRERO'!E18+'ANEXO VII MARZO'!E18)</f>
        <v>0</v>
      </c>
      <c r="F18" s="12">
        <f>SUM('ANEXO VII ENERO'!F18+'ANEXO VII FEBRERO'!F18+'ANEXO VII MARZO'!F18)</f>
        <v>155149</v>
      </c>
      <c r="G18" s="12">
        <f>SUM('ANEXO VII ENERO'!G18+'ANEXO VII FEBRERO'!G18+'ANEXO VII MARZO'!G18)</f>
        <v>236622</v>
      </c>
      <c r="H18" s="12">
        <f>SUM('ANEXO VII ENERO'!H18+'ANEXO VII FEBRERO'!H18+'ANEXO VII MARZO'!H18)</f>
        <v>1077</v>
      </c>
      <c r="I18" s="12">
        <f>SUM('ANEXO VII ENERO'!I18+'ANEXO VII FEBRERO'!I18+'ANEXO VII MARZO'!I18)</f>
        <v>18570</v>
      </c>
      <c r="J18" s="10">
        <f>SUM('ANEXO VII ENERO'!J18+'ANEXO VII FEBRERO'!J18+'ANEXO VII MARZO'!J18)</f>
        <v>36522</v>
      </c>
      <c r="K18" s="12">
        <f>SUM('ANEXO VII ENERO'!K18+'ANEXO VII FEBRERO'!K18+'ANEXO VII MARZO'!K18)</f>
        <v>127681</v>
      </c>
      <c r="L18" s="10">
        <f>+'ANEXO VII ENERO'!L18+'ANEXO VII FEBRERO'!L18+'ANEXO VII MARZO'!L18</f>
        <v>173117</v>
      </c>
      <c r="M18" s="11">
        <f t="shared" si="0"/>
        <v>9768780</v>
      </c>
      <c r="P18" s="19"/>
    </row>
    <row r="19" spans="1:16" x14ac:dyDescent="0.3">
      <c r="A19" s="6" t="s">
        <v>24</v>
      </c>
      <c r="B19" s="12">
        <f>SUM('ANEXO VII ENERO'!B19+'ANEXO VII FEBRERO'!B19+'ANEXO VII MARZO'!B19)</f>
        <v>6674074</v>
      </c>
      <c r="C19" s="12">
        <f>SUM('ANEXO VII ENERO'!C19+'ANEXO VII FEBRERO'!C19+'ANEXO VII MARZO'!C19)</f>
        <v>2060803</v>
      </c>
      <c r="D19" s="12">
        <f>SUM('ANEXO VII ENERO'!D19+'ANEXO VII FEBRERO'!D19+'ANEXO VII MARZO'!D19)</f>
        <v>82877</v>
      </c>
      <c r="E19" s="12">
        <f>SUM('ANEXO VII ENERO'!E19+'ANEXO VII FEBRERO'!E19+'ANEXO VII MARZO'!E19)</f>
        <v>0</v>
      </c>
      <c r="F19" s="12">
        <f>SUM('ANEXO VII ENERO'!F19+'ANEXO VII FEBRERO'!F19+'ANEXO VII MARZO'!F19)</f>
        <v>151670</v>
      </c>
      <c r="G19" s="12">
        <f>SUM('ANEXO VII ENERO'!G19+'ANEXO VII FEBRERO'!G19+'ANEXO VII MARZO'!G19)</f>
        <v>218386</v>
      </c>
      <c r="H19" s="12">
        <f>SUM('ANEXO VII ENERO'!H19+'ANEXO VII FEBRERO'!H19+'ANEXO VII MARZO'!H19)</f>
        <v>683</v>
      </c>
      <c r="I19" s="12">
        <f>SUM('ANEXO VII ENERO'!I19+'ANEXO VII FEBRERO'!I19+'ANEXO VII MARZO'!I19)</f>
        <v>18153</v>
      </c>
      <c r="J19" s="10">
        <f>SUM('ANEXO VII ENERO'!J19+'ANEXO VII FEBRERO'!J19+'ANEXO VII MARZO'!J19)</f>
        <v>33708</v>
      </c>
      <c r="K19" s="12">
        <f>SUM('ANEXO VII ENERO'!K19+'ANEXO VII FEBRERO'!K19+'ANEXO VII MARZO'!K19)</f>
        <v>81109</v>
      </c>
      <c r="L19" s="10">
        <f>+'ANEXO VII ENERO'!L19+'ANEXO VII FEBRERO'!L19+'ANEXO VII MARZO'!L19</f>
        <v>66796</v>
      </c>
      <c r="M19" s="11">
        <f t="shared" si="0"/>
        <v>9388259</v>
      </c>
      <c r="P19" s="19"/>
    </row>
    <row r="20" spans="1:16" x14ac:dyDescent="0.3">
      <c r="A20" s="6" t="s">
        <v>25</v>
      </c>
      <c r="B20" s="12">
        <f>SUM('ANEXO VII ENERO'!B20+'ANEXO VII FEBRERO'!B20+'ANEXO VII MARZO'!B20)</f>
        <v>8311996</v>
      </c>
      <c r="C20" s="12">
        <f>SUM('ANEXO VII ENERO'!C20+'ANEXO VII FEBRERO'!C20+'ANEXO VII MARZO'!C20)</f>
        <v>2566556</v>
      </c>
      <c r="D20" s="12">
        <f>SUM('ANEXO VII ENERO'!D20+'ANEXO VII FEBRERO'!D20+'ANEXO VII MARZO'!D20)</f>
        <v>103216</v>
      </c>
      <c r="E20" s="12">
        <f>SUM('ANEXO VII ENERO'!E20+'ANEXO VII FEBRERO'!E20+'ANEXO VII MARZO'!E20)</f>
        <v>0</v>
      </c>
      <c r="F20" s="12">
        <f>SUM('ANEXO VII ENERO'!F20+'ANEXO VII FEBRERO'!F20+'ANEXO VII MARZO'!F20)</f>
        <v>188892</v>
      </c>
      <c r="G20" s="12">
        <f>SUM('ANEXO VII ENERO'!G20+'ANEXO VII FEBRERO'!G20+'ANEXO VII MARZO'!G20)</f>
        <v>272119</v>
      </c>
      <c r="H20" s="12">
        <f>SUM('ANEXO VII ENERO'!H20+'ANEXO VII FEBRERO'!H20+'ANEXO VII MARZO'!H20)</f>
        <v>1832</v>
      </c>
      <c r="I20" s="12">
        <f>SUM('ANEXO VII ENERO'!I20+'ANEXO VII FEBRERO'!I20+'ANEXO VII MARZO'!I20)</f>
        <v>22608</v>
      </c>
      <c r="J20" s="10">
        <f>SUM('ANEXO VII ENERO'!J20+'ANEXO VII FEBRERO'!J20+'ANEXO VII MARZO'!J20)</f>
        <v>42001</v>
      </c>
      <c r="K20" s="12">
        <f>SUM('ANEXO VII ENERO'!K20+'ANEXO VII FEBRERO'!K20+'ANEXO VII MARZO'!K20)</f>
        <v>217383</v>
      </c>
      <c r="L20" s="10">
        <f>+'ANEXO VII ENERO'!L20+'ANEXO VII FEBRERO'!L20+'ANEXO VII MARZO'!L20</f>
        <v>0</v>
      </c>
      <c r="M20" s="11">
        <f t="shared" si="0"/>
        <v>11726603</v>
      </c>
      <c r="P20" s="19"/>
    </row>
    <row r="21" spans="1:16" x14ac:dyDescent="0.3">
      <c r="A21" s="6" t="s">
        <v>26</v>
      </c>
      <c r="B21" s="12">
        <f>SUM('ANEXO VII ENERO'!B21+'ANEXO VII FEBRERO'!B21+'ANEXO VII MARZO'!B21)</f>
        <v>7823675</v>
      </c>
      <c r="C21" s="12">
        <f>SUM('ANEXO VII ENERO'!C21+'ANEXO VII FEBRERO'!C21+'ANEXO VII MARZO'!C21)</f>
        <v>2415774</v>
      </c>
      <c r="D21" s="12">
        <f>SUM('ANEXO VII ENERO'!D21+'ANEXO VII FEBRERO'!D21+'ANEXO VII MARZO'!D21)</f>
        <v>97153</v>
      </c>
      <c r="E21" s="12">
        <f>SUM('ANEXO VII ENERO'!E21+'ANEXO VII FEBRERO'!E21+'ANEXO VII MARZO'!E21)</f>
        <v>0</v>
      </c>
      <c r="F21" s="12">
        <f>SUM('ANEXO VII ENERO'!F21+'ANEXO VII FEBRERO'!F21+'ANEXO VII MARZO'!F21)</f>
        <v>177794</v>
      </c>
      <c r="G21" s="12">
        <f>SUM('ANEXO VII ENERO'!G21+'ANEXO VII FEBRERO'!G21+'ANEXO VII MARZO'!G21)</f>
        <v>256305</v>
      </c>
      <c r="H21" s="12">
        <f>SUM('ANEXO VII ENERO'!H21+'ANEXO VII FEBRERO'!H21+'ANEXO VII MARZO'!H21)</f>
        <v>1274</v>
      </c>
      <c r="I21" s="12">
        <f>SUM('ANEXO VII ENERO'!I21+'ANEXO VII FEBRERO'!I21+'ANEXO VII MARZO'!I21)</f>
        <v>21279</v>
      </c>
      <c r="J21" s="10">
        <f>SUM('ANEXO VII ENERO'!J21+'ANEXO VII FEBRERO'!J21+'ANEXO VII MARZO'!J21)</f>
        <v>39561</v>
      </c>
      <c r="K21" s="12">
        <f>SUM('ANEXO VII ENERO'!K21+'ANEXO VII FEBRERO'!K21+'ANEXO VII MARZO'!K21)</f>
        <v>151199</v>
      </c>
      <c r="L21" s="10">
        <f>+'ANEXO VII ENERO'!L21+'ANEXO VII FEBRERO'!L21+'ANEXO VII MARZO'!L21</f>
        <v>0</v>
      </c>
      <c r="M21" s="11">
        <f t="shared" si="0"/>
        <v>10984014</v>
      </c>
      <c r="P21" s="19"/>
    </row>
    <row r="22" spans="1:16" x14ac:dyDescent="0.3">
      <c r="A22" s="6" t="s">
        <v>27</v>
      </c>
      <c r="B22" s="12">
        <f>SUM('ANEXO VII ENERO'!B22+'ANEXO VII FEBRERO'!B22+'ANEXO VII MARZO'!B22)</f>
        <v>12679018</v>
      </c>
      <c r="C22" s="12">
        <f>SUM('ANEXO VII ENERO'!C22+'ANEXO VII FEBRERO'!C22+'ANEXO VII MARZO'!C22)</f>
        <v>3914995</v>
      </c>
      <c r="D22" s="12">
        <f>SUM('ANEXO VII ENERO'!D22+'ANEXO VII FEBRERO'!D22+'ANEXO VII MARZO'!D22)</f>
        <v>157444</v>
      </c>
      <c r="E22" s="12">
        <f>SUM('ANEXO VII ENERO'!E22+'ANEXO VII FEBRERO'!E22+'ANEXO VII MARZO'!E22)</f>
        <v>0</v>
      </c>
      <c r="F22" s="12">
        <f>SUM('ANEXO VII ENERO'!F22+'ANEXO VII FEBRERO'!F22+'ANEXO VII MARZO'!F22)</f>
        <v>288133</v>
      </c>
      <c r="G22" s="12">
        <f>SUM('ANEXO VII ENERO'!G22+'ANEXO VII FEBRERO'!G22+'ANEXO VII MARZO'!G22)</f>
        <v>421263</v>
      </c>
      <c r="H22" s="12">
        <f>SUM('ANEXO VII ENERO'!H22+'ANEXO VII FEBRERO'!H22+'ANEXO VII MARZO'!H22)</f>
        <v>4555</v>
      </c>
      <c r="I22" s="12">
        <f>SUM('ANEXO VII ENERO'!I22+'ANEXO VII FEBRERO'!I22+'ANEXO VII MARZO'!I22)</f>
        <v>34485</v>
      </c>
      <c r="J22" s="10">
        <f>SUM('ANEXO VII ENERO'!J22+'ANEXO VII FEBRERO'!J22+'ANEXO VII MARZO'!J22)</f>
        <v>65022</v>
      </c>
      <c r="K22" s="12">
        <f>SUM('ANEXO VII ENERO'!K22+'ANEXO VII FEBRERO'!K22+'ANEXO VII MARZO'!K22)</f>
        <v>540629</v>
      </c>
      <c r="L22" s="10">
        <f>+'ANEXO VII ENERO'!L22+'ANEXO VII FEBRERO'!L22+'ANEXO VII MARZO'!L22</f>
        <v>0</v>
      </c>
      <c r="M22" s="11">
        <f t="shared" si="0"/>
        <v>18105544</v>
      </c>
      <c r="P22" s="19"/>
    </row>
    <row r="23" spans="1:16" x14ac:dyDescent="0.3">
      <c r="A23" s="6" t="s">
        <v>28</v>
      </c>
      <c r="B23" s="12">
        <f>SUM('ANEXO VII ENERO'!B23+'ANEXO VII FEBRERO'!B23+'ANEXO VII MARZO'!B23)</f>
        <v>21535004</v>
      </c>
      <c r="C23" s="12">
        <f>SUM('ANEXO VII ENERO'!C23+'ANEXO VII FEBRERO'!C23+'ANEXO VII MARZO'!C23)</f>
        <v>6649524</v>
      </c>
      <c r="D23" s="12">
        <f>SUM('ANEXO VII ENERO'!D23+'ANEXO VII FEBRERO'!D23+'ANEXO VII MARZO'!D23)</f>
        <v>267416</v>
      </c>
      <c r="E23" s="12">
        <f>SUM('ANEXO VII ENERO'!E23+'ANEXO VII FEBRERO'!E23+'ANEXO VII MARZO'!E23)</f>
        <v>0</v>
      </c>
      <c r="F23" s="12">
        <f>SUM('ANEXO VII ENERO'!F23+'ANEXO VII FEBRERO'!F23+'ANEXO VII MARZO'!F23)</f>
        <v>489387</v>
      </c>
      <c r="G23" s="12">
        <f>SUM('ANEXO VII ENERO'!G23+'ANEXO VII FEBRERO'!G23+'ANEXO VII MARZO'!G23)</f>
        <v>744444</v>
      </c>
      <c r="H23" s="12">
        <f>SUM('ANEXO VII ENERO'!H23+'ANEXO VII FEBRERO'!H23+'ANEXO VII MARZO'!H23)</f>
        <v>7961</v>
      </c>
      <c r="I23" s="12">
        <f>SUM('ANEXO VII ENERO'!I23+'ANEXO VII FEBRERO'!I23+'ANEXO VII MARZO'!I23)</f>
        <v>58572</v>
      </c>
      <c r="J23" s="10">
        <f>SUM('ANEXO VII ENERO'!J23+'ANEXO VII FEBRERO'!J23+'ANEXO VII MARZO'!J23)</f>
        <v>114905</v>
      </c>
      <c r="K23" s="12">
        <f>SUM('ANEXO VII ENERO'!K23+'ANEXO VII FEBRERO'!K23+'ANEXO VII MARZO'!K23)</f>
        <v>945140</v>
      </c>
      <c r="L23" s="10">
        <f>+'ANEXO VII ENERO'!L23+'ANEXO VII FEBRERO'!L23+'ANEXO VII MARZO'!L23</f>
        <v>1971629</v>
      </c>
      <c r="M23" s="11">
        <f t="shared" si="0"/>
        <v>32783982</v>
      </c>
      <c r="P23" s="19"/>
    </row>
    <row r="24" spans="1:16" x14ac:dyDescent="0.3">
      <c r="A24" s="6" t="s">
        <v>29</v>
      </c>
      <c r="B24" s="12">
        <f>SUM('ANEXO VII ENERO'!B24+'ANEXO VII FEBRERO'!B24+'ANEXO VII MARZO'!B24)</f>
        <v>7170864</v>
      </c>
      <c r="C24" s="12">
        <f>SUM('ANEXO VII ENERO'!C24+'ANEXO VII FEBRERO'!C24+'ANEXO VII MARZO'!C24)</f>
        <v>2214202</v>
      </c>
      <c r="D24" s="12">
        <f>SUM('ANEXO VII ENERO'!D24+'ANEXO VII FEBRERO'!D24+'ANEXO VII MARZO'!D24)</f>
        <v>89046</v>
      </c>
      <c r="E24" s="12">
        <f>SUM('ANEXO VII ENERO'!E24+'ANEXO VII FEBRERO'!E24+'ANEXO VII MARZO'!E24)</f>
        <v>0</v>
      </c>
      <c r="F24" s="12">
        <f>SUM('ANEXO VII ENERO'!F24+'ANEXO VII FEBRERO'!F24+'ANEXO VII MARZO'!F24)</f>
        <v>162959</v>
      </c>
      <c r="G24" s="12">
        <f>SUM('ANEXO VII ENERO'!G24+'ANEXO VII FEBRERO'!G24+'ANEXO VII MARZO'!G24)</f>
        <v>245565</v>
      </c>
      <c r="H24" s="12">
        <f>SUM('ANEXO VII ENERO'!H24+'ANEXO VII FEBRERO'!H24+'ANEXO VII MARZO'!H24)</f>
        <v>1086</v>
      </c>
      <c r="I24" s="12">
        <f>SUM('ANEXO VII ENERO'!I24+'ANEXO VII FEBRERO'!I24+'ANEXO VII MARZO'!I24)</f>
        <v>19503</v>
      </c>
      <c r="J24" s="10">
        <f>SUM('ANEXO VII ENERO'!J24+'ANEXO VII FEBRERO'!J24+'ANEXO VII MARZO'!J24)</f>
        <v>37903</v>
      </c>
      <c r="K24" s="12">
        <f>SUM('ANEXO VII ENERO'!K24+'ANEXO VII FEBRERO'!K24+'ANEXO VII MARZO'!K24)</f>
        <v>128934</v>
      </c>
      <c r="L24" s="10">
        <f>+'ANEXO VII ENERO'!L24+'ANEXO VII FEBRERO'!L24+'ANEXO VII MARZO'!L24</f>
        <v>212149</v>
      </c>
      <c r="M24" s="11">
        <f t="shared" si="0"/>
        <v>10282211</v>
      </c>
      <c r="P24" s="19"/>
    </row>
    <row r="25" spans="1:16" x14ac:dyDescent="0.3">
      <c r="A25" s="6" t="s">
        <v>30</v>
      </c>
      <c r="B25" s="12">
        <f>SUM('ANEXO VII ENERO'!B25+'ANEXO VII FEBRERO'!B25+'ANEXO VII MARZO'!B25)</f>
        <v>8482465</v>
      </c>
      <c r="C25" s="12">
        <f>SUM('ANEXO VII ENERO'!C25+'ANEXO VII FEBRERO'!C25+'ANEXO VII MARZO'!C25)</f>
        <v>2619194</v>
      </c>
      <c r="D25" s="12">
        <f>SUM('ANEXO VII ENERO'!D25+'ANEXO VII FEBRERO'!D25+'ANEXO VII MARZO'!D25)</f>
        <v>105333</v>
      </c>
      <c r="E25" s="12">
        <f>SUM('ANEXO VII ENERO'!E25+'ANEXO VII FEBRERO'!E25+'ANEXO VII MARZO'!E25)</f>
        <v>0</v>
      </c>
      <c r="F25" s="12">
        <f>SUM('ANEXO VII ENERO'!F25+'ANEXO VII FEBRERO'!F25+'ANEXO VII MARZO'!F25)</f>
        <v>192766</v>
      </c>
      <c r="G25" s="12">
        <f>SUM('ANEXO VII ENERO'!G25+'ANEXO VII FEBRERO'!G25+'ANEXO VII MARZO'!G25)</f>
        <v>286635</v>
      </c>
      <c r="H25" s="12">
        <f>SUM('ANEXO VII ENERO'!H25+'ANEXO VII FEBRERO'!H25+'ANEXO VII MARZO'!H25)</f>
        <v>1863</v>
      </c>
      <c r="I25" s="12">
        <f>SUM('ANEXO VII ENERO'!I25+'ANEXO VII FEBRERO'!I25+'ANEXO VII MARZO'!I25)</f>
        <v>23070</v>
      </c>
      <c r="J25" s="10">
        <f>SUM('ANEXO VII ENERO'!J25+'ANEXO VII FEBRERO'!J25+'ANEXO VII MARZO'!J25)</f>
        <v>44242</v>
      </c>
      <c r="K25" s="12">
        <f>SUM('ANEXO VII ENERO'!K25+'ANEXO VII FEBRERO'!K25+'ANEXO VII MARZO'!K25)</f>
        <v>221240</v>
      </c>
      <c r="L25" s="10">
        <f>+'ANEXO VII ENERO'!L25+'ANEXO VII FEBRERO'!L25+'ANEXO VII MARZO'!L25</f>
        <v>0</v>
      </c>
      <c r="M25" s="11">
        <f t="shared" si="0"/>
        <v>11976808</v>
      </c>
      <c r="P25" s="19"/>
    </row>
    <row r="26" spans="1:16" x14ac:dyDescent="0.3">
      <c r="A26" s="6" t="s">
        <v>31</v>
      </c>
      <c r="B26" s="12">
        <f>SUM('ANEXO VII ENERO'!B26+'ANEXO VII FEBRERO'!B26+'ANEXO VII MARZO'!B26)</f>
        <v>10723365</v>
      </c>
      <c r="C26" s="12">
        <f>SUM('ANEXO VII ENERO'!C26+'ANEXO VII FEBRERO'!C26+'ANEXO VII MARZO'!C26)</f>
        <v>3311132</v>
      </c>
      <c r="D26" s="12">
        <f>SUM('ANEXO VII ENERO'!D26+'ANEXO VII FEBRERO'!D26+'ANEXO VII MARZO'!D26)</f>
        <v>133160</v>
      </c>
      <c r="E26" s="12">
        <f>SUM('ANEXO VII ENERO'!E26+'ANEXO VII FEBRERO'!E26+'ANEXO VII MARZO'!E26)</f>
        <v>0</v>
      </c>
      <c r="F26" s="12">
        <f>SUM('ANEXO VII ENERO'!F26+'ANEXO VII FEBRERO'!F26+'ANEXO VII MARZO'!F26)</f>
        <v>243690</v>
      </c>
      <c r="G26" s="12">
        <f>SUM('ANEXO VII ENERO'!G26+'ANEXO VII FEBRERO'!G26+'ANEXO VII MARZO'!G26)</f>
        <v>327924</v>
      </c>
      <c r="H26" s="12">
        <f>SUM('ANEXO VII ENERO'!H26+'ANEXO VII FEBRERO'!H26+'ANEXO VII MARZO'!H26)</f>
        <v>3219</v>
      </c>
      <c r="I26" s="12">
        <f>SUM('ANEXO VII ENERO'!I26+'ANEXO VII FEBRERO'!I26+'ANEXO VII MARZO'!I26)</f>
        <v>29166</v>
      </c>
      <c r="J26" s="10">
        <f>SUM('ANEXO VII ENERO'!J26+'ANEXO VII FEBRERO'!J26+'ANEXO VII MARZO'!J26)</f>
        <v>50615</v>
      </c>
      <c r="K26" s="12">
        <f>SUM('ANEXO VII ENERO'!K26+'ANEXO VII FEBRERO'!K26+'ANEXO VII MARZO'!K26)</f>
        <v>382033</v>
      </c>
      <c r="L26" s="10">
        <f>+'ANEXO VII ENERO'!L26+'ANEXO VII FEBRERO'!L26+'ANEXO VII MARZO'!L26</f>
        <v>44643</v>
      </c>
      <c r="M26" s="11">
        <f t="shared" si="0"/>
        <v>15248947</v>
      </c>
      <c r="P26" s="19"/>
    </row>
    <row r="27" spans="1:16" x14ac:dyDescent="0.3">
      <c r="A27" s="6" t="s">
        <v>32</v>
      </c>
      <c r="B27" s="12">
        <f>SUM('ANEXO VII ENERO'!B27+'ANEXO VII FEBRERO'!B27+'ANEXO VII MARZO'!B27)</f>
        <v>6602620</v>
      </c>
      <c r="C27" s="12">
        <f>SUM('ANEXO VII ENERO'!C27+'ANEXO VII FEBRERO'!C27+'ANEXO VII MARZO'!C27)</f>
        <v>2038740</v>
      </c>
      <c r="D27" s="12">
        <f>SUM('ANEXO VII ENERO'!D27+'ANEXO VII FEBRERO'!D27+'ANEXO VII MARZO'!D27)</f>
        <v>81989</v>
      </c>
      <c r="E27" s="12">
        <f>SUM('ANEXO VII ENERO'!E27+'ANEXO VII FEBRERO'!E27+'ANEXO VII MARZO'!E27)</f>
        <v>0</v>
      </c>
      <c r="F27" s="12">
        <f>SUM('ANEXO VII ENERO'!F27+'ANEXO VII FEBRERO'!F27+'ANEXO VII MARZO'!F27)</f>
        <v>150045</v>
      </c>
      <c r="G27" s="12">
        <f>SUM('ANEXO VII ENERO'!G27+'ANEXO VII FEBRERO'!G27+'ANEXO VII MARZO'!G27)</f>
        <v>217632</v>
      </c>
      <c r="H27" s="12">
        <f>SUM('ANEXO VII ENERO'!H27+'ANEXO VII FEBRERO'!H27+'ANEXO VII MARZO'!H27)</f>
        <v>533</v>
      </c>
      <c r="I27" s="12">
        <f>SUM('ANEXO VII ENERO'!I27+'ANEXO VII FEBRERO'!I27+'ANEXO VII MARZO'!I27)</f>
        <v>17958</v>
      </c>
      <c r="J27" s="10">
        <f>SUM('ANEXO VII ENERO'!J27+'ANEXO VII FEBRERO'!J27+'ANEXO VII MARZO'!J27)</f>
        <v>33591</v>
      </c>
      <c r="K27" s="12">
        <f>SUM('ANEXO VII ENERO'!K27+'ANEXO VII FEBRERO'!K27+'ANEXO VII MARZO'!K27)</f>
        <v>63246</v>
      </c>
      <c r="L27" s="10">
        <f>+'ANEXO VII ENERO'!L27+'ANEXO VII FEBRERO'!L27+'ANEXO VII MARZO'!L27</f>
        <v>0</v>
      </c>
      <c r="M27" s="11">
        <f t="shared" si="0"/>
        <v>9206354</v>
      </c>
      <c r="P27" s="19"/>
    </row>
    <row r="28" spans="1:16" x14ac:dyDescent="0.3">
      <c r="A28" s="6" t="s">
        <v>33</v>
      </c>
      <c r="B28" s="12">
        <f>SUM('ANEXO VII ENERO'!B28+'ANEXO VII FEBRERO'!B28+'ANEXO VII MARZO'!B28)</f>
        <v>7383599</v>
      </c>
      <c r="C28" s="12">
        <f>SUM('ANEXO VII ENERO'!C28+'ANEXO VII FEBRERO'!C28+'ANEXO VII MARZO'!C28)</f>
        <v>2279888</v>
      </c>
      <c r="D28" s="12">
        <f>SUM('ANEXO VII ENERO'!D28+'ANEXO VII FEBRERO'!D28+'ANEXO VII MARZO'!D28)</f>
        <v>91687</v>
      </c>
      <c r="E28" s="12">
        <f>SUM('ANEXO VII ENERO'!E28+'ANEXO VII FEBRERO'!E28+'ANEXO VII MARZO'!E28)</f>
        <v>0</v>
      </c>
      <c r="F28" s="12">
        <f>SUM('ANEXO VII ENERO'!F28+'ANEXO VII FEBRERO'!F28+'ANEXO VII MARZO'!F28)</f>
        <v>167794</v>
      </c>
      <c r="G28" s="12">
        <f>SUM('ANEXO VII ENERO'!G28+'ANEXO VII FEBRERO'!G28+'ANEXO VII MARZO'!G28)</f>
        <v>251988</v>
      </c>
      <c r="H28" s="12">
        <f>SUM('ANEXO VII ENERO'!H28+'ANEXO VII FEBRERO'!H28+'ANEXO VII MARZO'!H28)</f>
        <v>1419</v>
      </c>
      <c r="I28" s="12">
        <f>SUM('ANEXO VII ENERO'!I28+'ANEXO VII FEBRERO'!I28+'ANEXO VII MARZO'!I28)</f>
        <v>20082</v>
      </c>
      <c r="J28" s="10">
        <f>SUM('ANEXO VII ENERO'!J28+'ANEXO VII FEBRERO'!J28+'ANEXO VII MARZO'!J28)</f>
        <v>38894</v>
      </c>
      <c r="K28" s="12">
        <f>SUM('ANEXO VII ENERO'!K28+'ANEXO VII FEBRERO'!K28+'ANEXO VII MARZO'!K28)</f>
        <v>168434</v>
      </c>
      <c r="L28" s="10">
        <f>+'ANEXO VII ENERO'!L28+'ANEXO VII FEBRERO'!L28+'ANEXO VII MARZO'!L28</f>
        <v>1143258</v>
      </c>
      <c r="M28" s="11">
        <f t="shared" si="0"/>
        <v>11547043</v>
      </c>
      <c r="P28" s="19"/>
    </row>
    <row r="29" spans="1:16" x14ac:dyDescent="0.3">
      <c r="A29" s="6" t="s">
        <v>34</v>
      </c>
      <c r="B29" s="12">
        <f>SUM('ANEXO VII ENERO'!B29+'ANEXO VII FEBRERO'!B29+'ANEXO VII MARZO'!B29)</f>
        <v>7211125</v>
      </c>
      <c r="C29" s="12">
        <f>SUM('ANEXO VII ENERO'!C29+'ANEXO VII FEBRERO'!C29+'ANEXO VII MARZO'!C29)</f>
        <v>2226633</v>
      </c>
      <c r="D29" s="12">
        <f>SUM('ANEXO VII ENERO'!D29+'ANEXO VII FEBRERO'!D29+'ANEXO VII MARZO'!D29)</f>
        <v>89546</v>
      </c>
      <c r="E29" s="12">
        <f>SUM('ANEXO VII ENERO'!E29+'ANEXO VII FEBRERO'!E29+'ANEXO VII MARZO'!E29)</f>
        <v>0</v>
      </c>
      <c r="F29" s="12">
        <f>SUM('ANEXO VII ENERO'!F29+'ANEXO VII FEBRERO'!F29+'ANEXO VII MARZO'!F29)</f>
        <v>163875</v>
      </c>
      <c r="G29" s="12">
        <f>SUM('ANEXO VII ENERO'!G29+'ANEXO VII FEBRERO'!G29+'ANEXO VII MARZO'!G29)</f>
        <v>235734</v>
      </c>
      <c r="H29" s="12">
        <f>SUM('ANEXO VII ENERO'!H29+'ANEXO VII FEBRERO'!H29+'ANEXO VII MARZO'!H29)</f>
        <v>491</v>
      </c>
      <c r="I29" s="12">
        <f>SUM('ANEXO VII ENERO'!I29+'ANEXO VII FEBRERO'!I29+'ANEXO VII MARZO'!I29)</f>
        <v>19614</v>
      </c>
      <c r="J29" s="10">
        <f>SUM('ANEXO VII ENERO'!J29+'ANEXO VII FEBRERO'!J29+'ANEXO VII MARZO'!J29)</f>
        <v>36385</v>
      </c>
      <c r="K29" s="12">
        <f>SUM('ANEXO VII ENERO'!K29+'ANEXO VII FEBRERO'!K29+'ANEXO VII MARZO'!K29)</f>
        <v>58314</v>
      </c>
      <c r="L29" s="10">
        <f>+'ANEXO VII ENERO'!L29+'ANEXO VII FEBRERO'!L29+'ANEXO VII MARZO'!L29</f>
        <v>0</v>
      </c>
      <c r="M29" s="11">
        <f t="shared" si="0"/>
        <v>10041717</v>
      </c>
      <c r="P29" s="19"/>
    </row>
    <row r="30" spans="1:16" x14ac:dyDescent="0.3">
      <c r="A30" s="6" t="s">
        <v>35</v>
      </c>
      <c r="B30" s="12">
        <f>SUM('ANEXO VII ENERO'!B30+'ANEXO VII FEBRERO'!B30+'ANEXO VII MARZO'!B30)</f>
        <v>10815787</v>
      </c>
      <c r="C30" s="12">
        <f>SUM('ANEXO VII ENERO'!C30+'ANEXO VII FEBRERO'!C30+'ANEXO VII MARZO'!C30)</f>
        <v>3339672</v>
      </c>
      <c r="D30" s="12">
        <f>SUM('ANEXO VII ENERO'!D30+'ANEXO VII FEBRERO'!D30+'ANEXO VII MARZO'!D30)</f>
        <v>134307</v>
      </c>
      <c r="E30" s="12">
        <f>SUM('ANEXO VII ENERO'!E30+'ANEXO VII FEBRERO'!E30+'ANEXO VII MARZO'!E30)</f>
        <v>0</v>
      </c>
      <c r="F30" s="12">
        <f>SUM('ANEXO VII ENERO'!F30+'ANEXO VII FEBRERO'!F30+'ANEXO VII MARZO'!F30)</f>
        <v>245791</v>
      </c>
      <c r="G30" s="12">
        <f>SUM('ANEXO VII ENERO'!G30+'ANEXO VII FEBRERO'!G30+'ANEXO VII MARZO'!G30)</f>
        <v>361846</v>
      </c>
      <c r="H30" s="12">
        <f>SUM('ANEXO VII ENERO'!H30+'ANEXO VII FEBRERO'!H30+'ANEXO VII MARZO'!H30)</f>
        <v>3573</v>
      </c>
      <c r="I30" s="12">
        <f>SUM('ANEXO VII ENERO'!I30+'ANEXO VII FEBRERO'!I30+'ANEXO VII MARZO'!I30)</f>
        <v>29418</v>
      </c>
      <c r="J30" s="10">
        <f>SUM('ANEXO VII ENERO'!J30+'ANEXO VII FEBRERO'!J30+'ANEXO VII MARZO'!J30)</f>
        <v>55851</v>
      </c>
      <c r="K30" s="12">
        <f>SUM('ANEXO VII ENERO'!K30+'ANEXO VII FEBRERO'!K30+'ANEXO VII MARZO'!K30)</f>
        <v>424057</v>
      </c>
      <c r="L30" s="10">
        <f>+'ANEXO VII ENERO'!L30+'ANEXO VII FEBRERO'!L30+'ANEXO VII MARZO'!L30</f>
        <v>0</v>
      </c>
      <c r="M30" s="11">
        <f t="shared" si="0"/>
        <v>15410302</v>
      </c>
      <c r="P30" s="19"/>
    </row>
    <row r="31" spans="1:16" x14ac:dyDescent="0.3">
      <c r="A31" s="6" t="s">
        <v>36</v>
      </c>
      <c r="B31" s="12">
        <f>SUM('ANEXO VII ENERO'!B31+'ANEXO VII FEBRERO'!B31+'ANEXO VII MARZO'!B31)</f>
        <v>8565430</v>
      </c>
      <c r="C31" s="12">
        <f>SUM('ANEXO VII ENERO'!C31+'ANEXO VII FEBRERO'!C31+'ANEXO VII MARZO'!C31)</f>
        <v>2644812</v>
      </c>
      <c r="D31" s="12">
        <f>SUM('ANEXO VII ENERO'!D31+'ANEXO VII FEBRERO'!D31+'ANEXO VII MARZO'!D31)</f>
        <v>106363</v>
      </c>
      <c r="E31" s="12">
        <f>SUM('ANEXO VII ENERO'!E31+'ANEXO VII FEBRERO'!E31+'ANEXO VII MARZO'!E31)</f>
        <v>0</v>
      </c>
      <c r="F31" s="12">
        <f>SUM('ANEXO VII ENERO'!F31+'ANEXO VII FEBRERO'!F31+'ANEXO VII MARZO'!F31)</f>
        <v>194651</v>
      </c>
      <c r="G31" s="12">
        <f>SUM('ANEXO VII ENERO'!G31+'ANEXO VII FEBRERO'!G31+'ANEXO VII MARZO'!G31)</f>
        <v>285088</v>
      </c>
      <c r="H31" s="12">
        <f>SUM('ANEXO VII ENERO'!H31+'ANEXO VII FEBRERO'!H31+'ANEXO VII MARZO'!H31)</f>
        <v>2320</v>
      </c>
      <c r="I31" s="12">
        <f>SUM('ANEXO VII ENERO'!I31+'ANEXO VII FEBRERO'!I31+'ANEXO VII MARZO'!I31)</f>
        <v>23298</v>
      </c>
      <c r="J31" s="10">
        <f>SUM('ANEXO VII ENERO'!J31+'ANEXO VII FEBRERO'!J31+'ANEXO VII MARZO'!J31)</f>
        <v>44003</v>
      </c>
      <c r="K31" s="12">
        <f>SUM('ANEXO VII ENERO'!K31+'ANEXO VII FEBRERO'!K31+'ANEXO VII MARZO'!K31)</f>
        <v>275413</v>
      </c>
      <c r="L31" s="10">
        <f>+'ANEXO VII ENERO'!L31+'ANEXO VII FEBRERO'!L31+'ANEXO VII MARZO'!L31</f>
        <v>454996</v>
      </c>
      <c r="M31" s="11">
        <f t="shared" si="0"/>
        <v>12596374</v>
      </c>
      <c r="P31" s="19"/>
    </row>
    <row r="32" spans="1:16" x14ac:dyDescent="0.3">
      <c r="A32" s="6" t="s">
        <v>37</v>
      </c>
      <c r="B32" s="12">
        <f>SUM('ANEXO VII ENERO'!B32+'ANEXO VII FEBRERO'!B32+'ANEXO VII MARZO'!B32)</f>
        <v>7282645</v>
      </c>
      <c r="C32" s="12">
        <f>SUM('ANEXO VII ENERO'!C32+'ANEXO VII FEBRERO'!C32+'ANEXO VII MARZO'!C32)</f>
        <v>2248716</v>
      </c>
      <c r="D32" s="12">
        <f>SUM('ANEXO VII ENERO'!D32+'ANEXO VII FEBRERO'!D32+'ANEXO VII MARZO'!D32)</f>
        <v>90434</v>
      </c>
      <c r="E32" s="12">
        <f>SUM('ANEXO VII ENERO'!E32+'ANEXO VII FEBRERO'!E32+'ANEXO VII MARZO'!E32)</f>
        <v>0</v>
      </c>
      <c r="F32" s="12">
        <f>SUM('ANEXO VII ENERO'!F32+'ANEXO VII FEBRERO'!F32+'ANEXO VII MARZO'!F32)</f>
        <v>165500</v>
      </c>
      <c r="G32" s="12">
        <f>SUM('ANEXO VII ENERO'!G32+'ANEXO VII FEBRERO'!G32+'ANEXO VII MARZO'!G32)</f>
        <v>235725</v>
      </c>
      <c r="H32" s="12">
        <f>SUM('ANEXO VII ENERO'!H32+'ANEXO VII FEBRERO'!H32+'ANEXO VII MARZO'!H32)</f>
        <v>1215</v>
      </c>
      <c r="I32" s="12">
        <f>SUM('ANEXO VII ENERO'!I32+'ANEXO VII FEBRERO'!I32+'ANEXO VII MARZO'!I32)</f>
        <v>19809</v>
      </c>
      <c r="J32" s="10">
        <f>SUM('ANEXO VII ENERO'!J32+'ANEXO VII FEBRERO'!J32+'ANEXO VII MARZO'!J32)</f>
        <v>36384</v>
      </c>
      <c r="K32" s="12">
        <f>SUM('ANEXO VII ENERO'!K32+'ANEXO VII FEBRERO'!K32+'ANEXO VII MARZO'!K32)</f>
        <v>144152</v>
      </c>
      <c r="L32" s="10">
        <f>+'ANEXO VII ENERO'!L32+'ANEXO VII FEBRERO'!L32+'ANEXO VII MARZO'!L32</f>
        <v>0</v>
      </c>
      <c r="M32" s="11">
        <f t="shared" si="0"/>
        <v>10224580</v>
      </c>
      <c r="P32" s="19"/>
    </row>
    <row r="33" spans="1:16" x14ac:dyDescent="0.3">
      <c r="A33" s="6" t="s">
        <v>38</v>
      </c>
      <c r="B33" s="12">
        <f>SUM('ANEXO VII ENERO'!B33+'ANEXO VII FEBRERO'!B33+'ANEXO VII MARZO'!B33)</f>
        <v>7179934</v>
      </c>
      <c r="C33" s="12">
        <f>SUM('ANEXO VII ENERO'!C33+'ANEXO VII FEBRERO'!C33+'ANEXO VII MARZO'!C33)</f>
        <v>2217001</v>
      </c>
      <c r="D33" s="12">
        <f>SUM('ANEXO VII ENERO'!D33+'ANEXO VII FEBRERO'!D33+'ANEXO VII MARZO'!D33)</f>
        <v>89158</v>
      </c>
      <c r="E33" s="12">
        <f>SUM('ANEXO VII ENERO'!E33+'ANEXO VII FEBRERO'!E33+'ANEXO VII MARZO'!E33)</f>
        <v>0</v>
      </c>
      <c r="F33" s="12">
        <f>SUM('ANEXO VII ENERO'!F33+'ANEXO VII FEBRERO'!F33+'ANEXO VII MARZO'!F33)</f>
        <v>163165</v>
      </c>
      <c r="G33" s="12">
        <f>SUM('ANEXO VII ENERO'!G33+'ANEXO VII FEBRERO'!G33+'ANEXO VII MARZO'!G33)</f>
        <v>234641</v>
      </c>
      <c r="H33" s="12">
        <f>SUM('ANEXO VII ENERO'!H33+'ANEXO VII FEBRERO'!H33+'ANEXO VII MARZO'!H33)</f>
        <v>822</v>
      </c>
      <c r="I33" s="12">
        <f>SUM('ANEXO VII ENERO'!I33+'ANEXO VII FEBRERO'!I33+'ANEXO VII MARZO'!I33)</f>
        <v>19527</v>
      </c>
      <c r="J33" s="10">
        <f>SUM('ANEXO VII ENERO'!J33+'ANEXO VII FEBRERO'!J33+'ANEXO VII MARZO'!J33)</f>
        <v>36217</v>
      </c>
      <c r="K33" s="12">
        <f>SUM('ANEXO VII ENERO'!K33+'ANEXO VII FEBRERO'!K33+'ANEXO VII MARZO'!K33)</f>
        <v>97588</v>
      </c>
      <c r="L33" s="10">
        <f>+'ANEXO VII ENERO'!L33+'ANEXO VII FEBRERO'!L33+'ANEXO VII MARZO'!L33</f>
        <v>0</v>
      </c>
      <c r="M33" s="11">
        <f t="shared" si="0"/>
        <v>10038053</v>
      </c>
      <c r="P33" s="19"/>
    </row>
    <row r="34" spans="1:16" x14ac:dyDescent="0.3">
      <c r="A34" s="6" t="s">
        <v>39</v>
      </c>
      <c r="B34" s="12">
        <f>SUM('ANEXO VII ENERO'!B34+'ANEXO VII FEBRERO'!B34+'ANEXO VII MARZO'!B34)</f>
        <v>13903273</v>
      </c>
      <c r="C34" s="12">
        <f>SUM('ANEXO VII ENERO'!C34+'ANEXO VII FEBRERO'!C34+'ANEXO VII MARZO'!C34)</f>
        <v>4293016</v>
      </c>
      <c r="D34" s="12">
        <f>SUM('ANEXO VII ENERO'!D34+'ANEXO VII FEBRERO'!D34+'ANEXO VII MARZO'!D34)</f>
        <v>172648</v>
      </c>
      <c r="E34" s="12">
        <f>SUM('ANEXO VII ENERO'!E34+'ANEXO VII FEBRERO'!E34+'ANEXO VII MARZO'!E34)</f>
        <v>0</v>
      </c>
      <c r="F34" s="12">
        <f>SUM('ANEXO VII ENERO'!F34+'ANEXO VII FEBRERO'!F34+'ANEXO VII MARZO'!F34)</f>
        <v>315954</v>
      </c>
      <c r="G34" s="12">
        <f>SUM('ANEXO VII ENERO'!G34+'ANEXO VII FEBRERO'!G34+'ANEXO VII MARZO'!G34)</f>
        <v>477052</v>
      </c>
      <c r="H34" s="12">
        <f>SUM('ANEXO VII ENERO'!H34+'ANEXO VII FEBRERO'!H34+'ANEXO VII MARZO'!H34)</f>
        <v>4729</v>
      </c>
      <c r="I34" s="12">
        <f>SUM('ANEXO VII ENERO'!I34+'ANEXO VII FEBRERO'!I34+'ANEXO VII MARZO'!I34)</f>
        <v>37815</v>
      </c>
      <c r="J34" s="10">
        <f>SUM('ANEXO VII ENERO'!J34+'ANEXO VII FEBRERO'!J34+'ANEXO VII MARZO'!J34)</f>
        <v>73633</v>
      </c>
      <c r="K34" s="12">
        <f>SUM('ANEXO VII ENERO'!K34+'ANEXO VII FEBRERO'!K34+'ANEXO VII MARZO'!K34)</f>
        <v>561373</v>
      </c>
      <c r="L34" s="10">
        <f>+'ANEXO VII ENERO'!L34+'ANEXO VII FEBRERO'!L34+'ANEXO VII MARZO'!L34</f>
        <v>2210018</v>
      </c>
      <c r="M34" s="11">
        <f t="shared" si="0"/>
        <v>22049511</v>
      </c>
      <c r="P34" s="19"/>
    </row>
    <row r="35" spans="1:16" x14ac:dyDescent="0.3">
      <c r="A35" s="6" t="s">
        <v>40</v>
      </c>
      <c r="B35" s="12">
        <f>SUM('ANEXO VII ENERO'!B35+'ANEXO VII FEBRERO'!B35+'ANEXO VII MARZO'!B35)</f>
        <v>18386707</v>
      </c>
      <c r="C35" s="12">
        <f>SUM('ANEXO VII ENERO'!C35+'ANEXO VII FEBRERO'!C35+'ANEXO VII MARZO'!C35)</f>
        <v>5677401</v>
      </c>
      <c r="D35" s="12">
        <f>SUM('ANEXO VII ENERO'!D35+'ANEXO VII FEBRERO'!D35+'ANEXO VII MARZO'!D35)</f>
        <v>228321</v>
      </c>
      <c r="E35" s="12">
        <f>SUM('ANEXO VII ENERO'!E35+'ANEXO VII FEBRERO'!E35+'ANEXO VII MARZO'!E35)</f>
        <v>0</v>
      </c>
      <c r="F35" s="12">
        <f>SUM('ANEXO VII ENERO'!F35+'ANEXO VII FEBRERO'!F35+'ANEXO VII MARZO'!F35)</f>
        <v>417841</v>
      </c>
      <c r="G35" s="12">
        <f>SUM('ANEXO VII ENERO'!G35+'ANEXO VII FEBRERO'!G35+'ANEXO VII MARZO'!G35)</f>
        <v>595350</v>
      </c>
      <c r="H35" s="12">
        <f>SUM('ANEXO VII ENERO'!H35+'ANEXO VII FEBRERO'!H35+'ANEXO VII MARZO'!H35)</f>
        <v>7040</v>
      </c>
      <c r="I35" s="12">
        <f>SUM('ANEXO VII ENERO'!I35+'ANEXO VII FEBRERO'!I35+'ANEXO VII MARZO'!I35)</f>
        <v>50010</v>
      </c>
      <c r="J35" s="10">
        <f>SUM('ANEXO VII ENERO'!J35+'ANEXO VII FEBRERO'!J35+'ANEXO VII MARZO'!J35)</f>
        <v>91892</v>
      </c>
      <c r="K35" s="12">
        <f>SUM('ANEXO VII ENERO'!K35+'ANEXO VII FEBRERO'!K35+'ANEXO VII MARZO'!K35)</f>
        <v>835663</v>
      </c>
      <c r="L35" s="10">
        <f>+'ANEXO VII ENERO'!L35+'ANEXO VII FEBRERO'!L35+'ANEXO VII MARZO'!L35</f>
        <v>1767264</v>
      </c>
      <c r="M35" s="11">
        <f t="shared" si="0"/>
        <v>28057489</v>
      </c>
      <c r="P35" s="19"/>
    </row>
    <row r="36" spans="1:16" x14ac:dyDescent="0.3">
      <c r="A36" s="6" t="s">
        <v>41</v>
      </c>
      <c r="B36" s="12">
        <f>SUM('ANEXO VII ENERO'!B36+'ANEXO VII FEBRERO'!B36+'ANEXO VII MARZO'!B36)</f>
        <v>11212615</v>
      </c>
      <c r="C36" s="12">
        <f>SUM('ANEXO VII ENERO'!C36+'ANEXO VII FEBRERO'!C36+'ANEXO VII MARZO'!C36)</f>
        <v>3462202</v>
      </c>
      <c r="D36" s="12">
        <f>SUM('ANEXO VII ENERO'!D36+'ANEXO VII FEBRERO'!D36+'ANEXO VII MARZO'!D36)</f>
        <v>139235</v>
      </c>
      <c r="E36" s="12">
        <f>SUM('ANEXO VII ENERO'!E36+'ANEXO VII FEBRERO'!E36+'ANEXO VII MARZO'!E36)</f>
        <v>0</v>
      </c>
      <c r="F36" s="12">
        <f>SUM('ANEXO VII ENERO'!F36+'ANEXO VII FEBRERO'!F36+'ANEXO VII MARZO'!F36)</f>
        <v>254809</v>
      </c>
      <c r="G36" s="12">
        <f>SUM('ANEXO VII ENERO'!G36+'ANEXO VII FEBRERO'!G36+'ANEXO VII MARZO'!G36)</f>
        <v>363319</v>
      </c>
      <c r="H36" s="12">
        <f>SUM('ANEXO VII ENERO'!H36+'ANEXO VII FEBRERO'!H36+'ANEXO VII MARZO'!H36)</f>
        <v>3609</v>
      </c>
      <c r="I36" s="12">
        <f>SUM('ANEXO VII ENERO'!I36+'ANEXO VII FEBRERO'!I36+'ANEXO VII MARZO'!I36)</f>
        <v>30498</v>
      </c>
      <c r="J36" s="10">
        <f>SUM('ANEXO VII ENERO'!J36+'ANEXO VII FEBRERO'!J36+'ANEXO VII MARZO'!J36)</f>
        <v>56078</v>
      </c>
      <c r="K36" s="12">
        <f>SUM('ANEXO VII ENERO'!K36+'ANEXO VII FEBRERO'!K36+'ANEXO VII MARZO'!K36)</f>
        <v>428459</v>
      </c>
      <c r="L36" s="10">
        <f>+'ANEXO VII ENERO'!L36+'ANEXO VII FEBRERO'!L36+'ANEXO VII MARZO'!L36</f>
        <v>0</v>
      </c>
      <c r="M36" s="11">
        <f t="shared" si="0"/>
        <v>15950824</v>
      </c>
      <c r="P36" s="19"/>
    </row>
    <row r="37" spans="1:16" x14ac:dyDescent="0.3">
      <c r="A37" s="6" t="s">
        <v>42</v>
      </c>
      <c r="B37" s="12">
        <f>SUM('ANEXO VII ENERO'!B37+'ANEXO VII FEBRERO'!B37+'ANEXO VII MARZO'!B37)</f>
        <v>7955950</v>
      </c>
      <c r="C37" s="12">
        <f>SUM('ANEXO VII ENERO'!C37+'ANEXO VII FEBRERO'!C37+'ANEXO VII MARZO'!C37)</f>
        <v>2456618</v>
      </c>
      <c r="D37" s="12">
        <f>SUM('ANEXO VII ENERO'!D37+'ANEXO VII FEBRERO'!D37+'ANEXO VII MARZO'!D37)</f>
        <v>98795</v>
      </c>
      <c r="E37" s="12">
        <f>SUM('ANEXO VII ENERO'!E37+'ANEXO VII FEBRERO'!E37+'ANEXO VII MARZO'!E37)</f>
        <v>0</v>
      </c>
      <c r="F37" s="12">
        <f>SUM('ANEXO VII ENERO'!F37+'ANEXO VII FEBRERO'!F37+'ANEXO VII MARZO'!F37)</f>
        <v>180800</v>
      </c>
      <c r="G37" s="12">
        <f>SUM('ANEXO VII ENERO'!G37+'ANEXO VII FEBRERO'!G37+'ANEXO VII MARZO'!G37)</f>
        <v>265540</v>
      </c>
      <c r="H37" s="12">
        <f>SUM('ANEXO VII ENERO'!H37+'ANEXO VII FEBRERO'!H37+'ANEXO VII MARZO'!H37)</f>
        <v>2479</v>
      </c>
      <c r="I37" s="12">
        <f>SUM('ANEXO VII ENERO'!I37+'ANEXO VII FEBRERO'!I37+'ANEXO VII MARZO'!I37)</f>
        <v>21639</v>
      </c>
      <c r="J37" s="10">
        <f>SUM('ANEXO VII ENERO'!J37+'ANEXO VII FEBRERO'!J37+'ANEXO VII MARZO'!J37)</f>
        <v>40986</v>
      </c>
      <c r="K37" s="12">
        <f>SUM('ANEXO VII ENERO'!K37+'ANEXO VII FEBRERO'!K37+'ANEXO VII MARZO'!K37)</f>
        <v>294253</v>
      </c>
      <c r="L37" s="10">
        <f>+'ANEXO VII ENERO'!L37+'ANEXO VII FEBRERO'!L37+'ANEXO VII MARZO'!L37</f>
        <v>13706</v>
      </c>
      <c r="M37" s="11">
        <f t="shared" si="0"/>
        <v>11330766</v>
      </c>
      <c r="P37" s="19"/>
    </row>
    <row r="38" spans="1:16" x14ac:dyDescent="0.3">
      <c r="A38" s="6" t="s">
        <v>43</v>
      </c>
      <c r="B38" s="12">
        <f>SUM('ANEXO VII ENERO'!B38+'ANEXO VII FEBRERO'!B38+'ANEXO VII MARZO'!B38)</f>
        <v>6478025</v>
      </c>
      <c r="C38" s="12">
        <f>SUM('ANEXO VII ENERO'!C38+'ANEXO VII FEBRERO'!C38+'ANEXO VII MARZO'!C38)</f>
        <v>2000267</v>
      </c>
      <c r="D38" s="12">
        <f>SUM('ANEXO VII ENERO'!D38+'ANEXO VII FEBRERO'!D38+'ANEXO VII MARZO'!D38)</f>
        <v>80443</v>
      </c>
      <c r="E38" s="12">
        <f>SUM('ANEXO VII ENERO'!E38+'ANEXO VII FEBRERO'!E38+'ANEXO VII MARZO'!E38)</f>
        <v>0</v>
      </c>
      <c r="F38" s="12">
        <f>SUM('ANEXO VII ENERO'!F38+'ANEXO VII FEBRERO'!F38+'ANEXO VII MARZO'!F38)</f>
        <v>147214</v>
      </c>
      <c r="G38" s="12">
        <f>SUM('ANEXO VII ENERO'!G38+'ANEXO VII FEBRERO'!G38+'ANEXO VII MARZO'!G38)</f>
        <v>222956</v>
      </c>
      <c r="H38" s="12">
        <f>SUM('ANEXO VII ENERO'!H38+'ANEXO VII FEBRERO'!H38+'ANEXO VII MARZO'!H38)</f>
        <v>643</v>
      </c>
      <c r="I38" s="12">
        <f>SUM('ANEXO VII ENERO'!I38+'ANEXO VII FEBRERO'!I38+'ANEXO VII MARZO'!I38)</f>
        <v>17619</v>
      </c>
      <c r="J38" s="10">
        <f>SUM('ANEXO VII ENERO'!J38+'ANEXO VII FEBRERO'!J38+'ANEXO VII MARZO'!J38)</f>
        <v>34413</v>
      </c>
      <c r="K38" s="12">
        <f>SUM('ANEXO VII ENERO'!K38+'ANEXO VII FEBRERO'!K38+'ANEXO VII MARZO'!K38)</f>
        <v>76250</v>
      </c>
      <c r="L38" s="10">
        <f>+'ANEXO VII ENERO'!L38+'ANEXO VII FEBRERO'!L38+'ANEXO VII MARZO'!L38</f>
        <v>133059</v>
      </c>
      <c r="M38" s="11">
        <f t="shared" si="0"/>
        <v>9190889</v>
      </c>
      <c r="P38" s="19"/>
    </row>
    <row r="39" spans="1:16" ht="15" thickBot="1" x14ac:dyDescent="0.35">
      <c r="A39" s="7" t="s">
        <v>44</v>
      </c>
      <c r="B39" s="13">
        <f>SUM(B6:B38)</f>
        <v>424691373</v>
      </c>
      <c r="C39" s="13">
        <f t="shared" ref="C39:M39" si="1">SUM(C6:C38)</f>
        <v>131135112</v>
      </c>
      <c r="D39" s="13">
        <f t="shared" si="1"/>
        <v>5273709</v>
      </c>
      <c r="E39" s="13">
        <f t="shared" si="1"/>
        <v>0</v>
      </c>
      <c r="F39" s="13">
        <f t="shared" si="1"/>
        <v>9651188</v>
      </c>
      <c r="G39" s="13">
        <f t="shared" si="1"/>
        <v>13894330</v>
      </c>
      <c r="H39" s="13">
        <f t="shared" si="1"/>
        <v>130513</v>
      </c>
      <c r="I39" s="13">
        <f t="shared" si="1"/>
        <v>1155108</v>
      </c>
      <c r="J39" s="13">
        <f t="shared" si="1"/>
        <v>2144582</v>
      </c>
      <c r="K39" s="13">
        <f t="shared" si="1"/>
        <v>15492688</v>
      </c>
      <c r="L39" s="13">
        <f t="shared" si="1"/>
        <v>12709919</v>
      </c>
      <c r="M39" s="14">
        <f t="shared" si="1"/>
        <v>616278522</v>
      </c>
    </row>
    <row r="40" spans="1:16" ht="15" thickTop="1" x14ac:dyDescent="0.3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  <row r="41" spans="1:16" x14ac:dyDescent="0.3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6" x14ac:dyDescent="0.3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6" x14ac:dyDescent="0.3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</sheetData>
  <pageMargins left="1.3385826771653544" right="0.15748031496062992" top="1.1811023622047245" bottom="0.74803149606299213" header="0.62992125984251968" footer="0.31496062992125984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="90" zoomScaleNormal="90" workbookViewId="0">
      <selection activeCell="A30" sqref="A30"/>
    </sheetView>
  </sheetViews>
  <sheetFormatPr baseColWidth="10" defaultRowHeight="14.4" x14ac:dyDescent="0.3"/>
  <cols>
    <col min="1" max="1" width="23.44140625" customWidth="1"/>
    <col min="2" max="5" width="21" customWidth="1"/>
    <col min="6" max="10" width="23.44140625" customWidth="1"/>
    <col min="11" max="13" width="21" customWidth="1"/>
  </cols>
  <sheetData>
    <row r="1" spans="1:13" ht="18" x14ac:dyDescent="0.35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" x14ac:dyDescent="0.35">
      <c r="A3" s="4" t="s">
        <v>51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8" x14ac:dyDescent="0.35">
      <c r="A4" s="4" t="s">
        <v>54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1" customFormat="1" ht="57.6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3" ht="21" customHeight="1" x14ac:dyDescent="0.3">
      <c r="A6" s="6" t="s">
        <v>11</v>
      </c>
      <c r="B6" s="9">
        <v>2211141</v>
      </c>
      <c r="C6" s="9">
        <v>713646</v>
      </c>
      <c r="D6" s="9">
        <v>32635</v>
      </c>
      <c r="E6" s="9">
        <v>0</v>
      </c>
      <c r="F6" s="9">
        <v>44961</v>
      </c>
      <c r="G6" s="9">
        <v>82702</v>
      </c>
      <c r="H6" s="9">
        <v>166</v>
      </c>
      <c r="I6" s="9">
        <v>6551</v>
      </c>
      <c r="J6" s="9">
        <v>37054</v>
      </c>
      <c r="K6" s="9">
        <v>47017</v>
      </c>
      <c r="L6" s="9">
        <v>0</v>
      </c>
      <c r="M6" s="11">
        <f>SUM(B6:L6)</f>
        <v>3175873</v>
      </c>
    </row>
    <row r="7" spans="1:13" x14ac:dyDescent="0.3">
      <c r="A7" s="6" t="s">
        <v>12</v>
      </c>
      <c r="B7" s="12">
        <v>2627991</v>
      </c>
      <c r="C7" s="12">
        <v>848185</v>
      </c>
      <c r="D7" s="12">
        <v>38788</v>
      </c>
      <c r="E7" s="12">
        <v>0</v>
      </c>
      <c r="F7" s="12">
        <v>53438</v>
      </c>
      <c r="G7" s="12">
        <v>90362</v>
      </c>
      <c r="H7" s="12">
        <v>206</v>
      </c>
      <c r="I7" s="12">
        <v>7786</v>
      </c>
      <c r="J7" s="12">
        <v>40486</v>
      </c>
      <c r="K7" s="12">
        <v>58412</v>
      </c>
      <c r="L7" s="12">
        <v>0</v>
      </c>
      <c r="M7" s="11">
        <f t="shared" ref="M7:M38" si="0">SUM(B7:L7)</f>
        <v>3765654</v>
      </c>
    </row>
    <row r="8" spans="1:13" x14ac:dyDescent="0.3">
      <c r="A8" s="6" t="s">
        <v>13</v>
      </c>
      <c r="B8" s="12">
        <v>3232728</v>
      </c>
      <c r="C8" s="12">
        <v>1043364</v>
      </c>
      <c r="D8" s="12">
        <v>47713</v>
      </c>
      <c r="E8" s="12">
        <v>0</v>
      </c>
      <c r="F8" s="12">
        <v>65734</v>
      </c>
      <c r="G8" s="12">
        <v>114238</v>
      </c>
      <c r="H8" s="12">
        <v>333</v>
      </c>
      <c r="I8" s="12">
        <v>9577</v>
      </c>
      <c r="J8" s="12">
        <v>51183</v>
      </c>
      <c r="K8" s="12">
        <v>94418</v>
      </c>
      <c r="L8" s="12">
        <v>0</v>
      </c>
      <c r="M8" s="11">
        <f t="shared" si="0"/>
        <v>4659288</v>
      </c>
    </row>
    <row r="9" spans="1:13" x14ac:dyDescent="0.3">
      <c r="A9" s="6" t="s">
        <v>14</v>
      </c>
      <c r="B9" s="12">
        <v>4828004</v>
      </c>
      <c r="C9" s="12">
        <v>1558239</v>
      </c>
      <c r="D9" s="12">
        <v>71259</v>
      </c>
      <c r="E9" s="12">
        <v>0</v>
      </c>
      <c r="F9" s="12">
        <v>98173</v>
      </c>
      <c r="G9" s="12">
        <v>179038</v>
      </c>
      <c r="H9" s="12">
        <v>799</v>
      </c>
      <c r="I9" s="12">
        <v>14303</v>
      </c>
      <c r="J9" s="12">
        <v>80216</v>
      </c>
      <c r="K9" s="12">
        <v>226253</v>
      </c>
      <c r="L9" s="12">
        <v>0</v>
      </c>
      <c r="M9" s="11">
        <f t="shared" si="0"/>
        <v>7056284</v>
      </c>
    </row>
    <row r="10" spans="1:13" x14ac:dyDescent="0.3">
      <c r="A10" s="6" t="s">
        <v>15</v>
      </c>
      <c r="B10" s="12">
        <v>2150927</v>
      </c>
      <c r="C10" s="12">
        <v>694212</v>
      </c>
      <c r="D10" s="12">
        <v>31747</v>
      </c>
      <c r="E10" s="12">
        <v>0</v>
      </c>
      <c r="F10" s="12">
        <v>43737</v>
      </c>
      <c r="G10" s="12">
        <v>81248</v>
      </c>
      <c r="H10" s="12">
        <v>91</v>
      </c>
      <c r="I10" s="12">
        <v>6372</v>
      </c>
      <c r="J10" s="12">
        <v>36402</v>
      </c>
      <c r="K10" s="12">
        <v>25842</v>
      </c>
      <c r="L10" s="12">
        <v>134960</v>
      </c>
      <c r="M10" s="11">
        <f t="shared" si="0"/>
        <v>3205538</v>
      </c>
    </row>
    <row r="11" spans="1:13" x14ac:dyDescent="0.3">
      <c r="A11" s="6" t="s">
        <v>16</v>
      </c>
      <c r="B11" s="12">
        <v>9335666</v>
      </c>
      <c r="C11" s="12">
        <v>3013088</v>
      </c>
      <c r="D11" s="12">
        <v>137790</v>
      </c>
      <c r="E11" s="12">
        <v>0</v>
      </c>
      <c r="F11" s="12">
        <v>189831</v>
      </c>
      <c r="G11" s="12">
        <v>330689</v>
      </c>
      <c r="H11" s="12">
        <v>1820</v>
      </c>
      <c r="I11" s="12">
        <v>27658</v>
      </c>
      <c r="J11" s="12">
        <v>148162</v>
      </c>
      <c r="K11" s="12">
        <v>515322</v>
      </c>
      <c r="L11" s="12">
        <v>0</v>
      </c>
      <c r="M11" s="11">
        <f t="shared" si="0"/>
        <v>13700026</v>
      </c>
    </row>
    <row r="12" spans="1:13" x14ac:dyDescent="0.3">
      <c r="A12" s="6" t="s">
        <v>17</v>
      </c>
      <c r="B12" s="12">
        <v>19760277</v>
      </c>
      <c r="C12" s="12">
        <v>6377634</v>
      </c>
      <c r="D12" s="12">
        <v>291651</v>
      </c>
      <c r="E12" s="12">
        <v>0</v>
      </c>
      <c r="F12" s="12">
        <v>401806</v>
      </c>
      <c r="G12" s="12">
        <v>729222</v>
      </c>
      <c r="H12" s="12">
        <v>3424</v>
      </c>
      <c r="I12" s="12">
        <v>58542</v>
      </c>
      <c r="J12" s="12">
        <v>326720</v>
      </c>
      <c r="K12" s="12">
        <v>969132</v>
      </c>
      <c r="L12" s="12">
        <v>1056081</v>
      </c>
      <c r="M12" s="11">
        <f t="shared" si="0"/>
        <v>29974489</v>
      </c>
    </row>
    <row r="13" spans="1:13" x14ac:dyDescent="0.3">
      <c r="A13" s="6" t="s">
        <v>18</v>
      </c>
      <c r="B13" s="12">
        <v>5474963</v>
      </c>
      <c r="C13" s="12">
        <v>1767046</v>
      </c>
      <c r="D13" s="12">
        <v>80808</v>
      </c>
      <c r="E13" s="12">
        <v>0</v>
      </c>
      <c r="F13" s="12">
        <v>111328</v>
      </c>
      <c r="G13" s="12">
        <v>195668</v>
      </c>
      <c r="H13" s="12">
        <v>930</v>
      </c>
      <c r="I13" s="12">
        <v>16220</v>
      </c>
      <c r="J13" s="12">
        <v>87667</v>
      </c>
      <c r="K13" s="12">
        <v>263217</v>
      </c>
      <c r="L13" s="12">
        <v>0</v>
      </c>
      <c r="M13" s="11">
        <f t="shared" si="0"/>
        <v>7997847</v>
      </c>
    </row>
    <row r="14" spans="1:13" x14ac:dyDescent="0.3">
      <c r="A14" s="6" t="s">
        <v>19</v>
      </c>
      <c r="B14" s="12">
        <v>2174976</v>
      </c>
      <c r="C14" s="12">
        <v>701974</v>
      </c>
      <c r="D14" s="12">
        <v>32101</v>
      </c>
      <c r="E14" s="12">
        <v>0</v>
      </c>
      <c r="F14" s="12">
        <v>44226</v>
      </c>
      <c r="G14" s="12">
        <v>78500</v>
      </c>
      <c r="H14" s="12">
        <v>180</v>
      </c>
      <c r="I14" s="12">
        <v>6443</v>
      </c>
      <c r="J14" s="12">
        <v>35171</v>
      </c>
      <c r="K14" s="12">
        <v>50877</v>
      </c>
      <c r="L14" s="12">
        <v>0</v>
      </c>
      <c r="M14" s="11">
        <f t="shared" si="0"/>
        <v>3124448</v>
      </c>
    </row>
    <row r="15" spans="1:13" x14ac:dyDescent="0.3">
      <c r="A15" s="6" t="s">
        <v>20</v>
      </c>
      <c r="B15" s="12">
        <v>2206710</v>
      </c>
      <c r="C15" s="12">
        <v>712216</v>
      </c>
      <c r="D15" s="12">
        <v>32570</v>
      </c>
      <c r="E15" s="12">
        <v>0</v>
      </c>
      <c r="F15" s="12">
        <v>44871</v>
      </c>
      <c r="G15" s="12">
        <v>81828</v>
      </c>
      <c r="H15" s="12">
        <v>161</v>
      </c>
      <c r="I15" s="12">
        <v>6538</v>
      </c>
      <c r="J15" s="12">
        <v>36662</v>
      </c>
      <c r="K15" s="12">
        <v>45605</v>
      </c>
      <c r="L15" s="12">
        <v>0</v>
      </c>
      <c r="M15" s="11">
        <f t="shared" si="0"/>
        <v>3167161</v>
      </c>
    </row>
    <row r="16" spans="1:13" x14ac:dyDescent="0.3">
      <c r="A16" s="6" t="s">
        <v>21</v>
      </c>
      <c r="B16" s="12">
        <v>10288567</v>
      </c>
      <c r="C16" s="12">
        <v>3320638</v>
      </c>
      <c r="D16" s="12">
        <v>151854</v>
      </c>
      <c r="E16" s="12">
        <v>0</v>
      </c>
      <c r="F16" s="12">
        <v>209208</v>
      </c>
      <c r="G16" s="12">
        <v>369074</v>
      </c>
      <c r="H16" s="12">
        <v>2001</v>
      </c>
      <c r="I16" s="12">
        <v>30481</v>
      </c>
      <c r="J16" s="12">
        <v>165360</v>
      </c>
      <c r="K16" s="12">
        <v>566517</v>
      </c>
      <c r="L16" s="12">
        <v>0</v>
      </c>
      <c r="M16" s="11">
        <f t="shared" si="0"/>
        <v>15103700</v>
      </c>
    </row>
    <row r="17" spans="1:13" x14ac:dyDescent="0.3">
      <c r="A17" s="6" t="s">
        <v>22</v>
      </c>
      <c r="B17" s="12">
        <v>3488021</v>
      </c>
      <c r="C17" s="12">
        <v>1125760</v>
      </c>
      <c r="D17" s="12">
        <v>51481</v>
      </c>
      <c r="E17" s="12">
        <v>0</v>
      </c>
      <c r="F17" s="12">
        <v>70925</v>
      </c>
      <c r="G17" s="12">
        <v>126535</v>
      </c>
      <c r="H17" s="12">
        <v>534</v>
      </c>
      <c r="I17" s="12">
        <v>10334</v>
      </c>
      <c r="J17" s="12">
        <v>56693</v>
      </c>
      <c r="K17" s="12">
        <v>151118</v>
      </c>
      <c r="L17" s="12">
        <v>509756</v>
      </c>
      <c r="M17" s="11">
        <f t="shared" si="0"/>
        <v>5591157</v>
      </c>
    </row>
    <row r="18" spans="1:13" x14ac:dyDescent="0.3">
      <c r="A18" s="6" t="s">
        <v>23</v>
      </c>
      <c r="B18" s="12">
        <v>2089280</v>
      </c>
      <c r="C18" s="12">
        <v>674316</v>
      </c>
      <c r="D18" s="12">
        <v>30837</v>
      </c>
      <c r="E18" s="12">
        <v>0</v>
      </c>
      <c r="F18" s="12">
        <v>42483</v>
      </c>
      <c r="G18" s="12">
        <v>81516</v>
      </c>
      <c r="H18" s="12">
        <v>147</v>
      </c>
      <c r="I18" s="12">
        <v>6190</v>
      </c>
      <c r="J18" s="12">
        <v>36522</v>
      </c>
      <c r="K18" s="12">
        <v>41509</v>
      </c>
      <c r="L18" s="12">
        <v>0</v>
      </c>
      <c r="M18" s="11">
        <f t="shared" si="0"/>
        <v>3002800</v>
      </c>
    </row>
    <row r="19" spans="1:13" x14ac:dyDescent="0.3">
      <c r="A19" s="6" t="s">
        <v>24</v>
      </c>
      <c r="B19" s="12">
        <v>2042425</v>
      </c>
      <c r="C19" s="12">
        <v>659193</v>
      </c>
      <c r="D19" s="12">
        <v>30145</v>
      </c>
      <c r="E19" s="12">
        <v>0</v>
      </c>
      <c r="F19" s="12">
        <v>41531</v>
      </c>
      <c r="G19" s="12">
        <v>75234</v>
      </c>
      <c r="H19" s="12">
        <v>93</v>
      </c>
      <c r="I19" s="12">
        <v>6051</v>
      </c>
      <c r="J19" s="12">
        <v>33708</v>
      </c>
      <c r="K19" s="12">
        <v>26369</v>
      </c>
      <c r="L19" s="12">
        <v>66796</v>
      </c>
      <c r="M19" s="11">
        <f t="shared" si="0"/>
        <v>2981545</v>
      </c>
    </row>
    <row r="20" spans="1:13" x14ac:dyDescent="0.3">
      <c r="A20" s="6" t="s">
        <v>25</v>
      </c>
      <c r="B20" s="12">
        <v>2543668</v>
      </c>
      <c r="C20" s="12">
        <v>820969</v>
      </c>
      <c r="D20" s="12">
        <v>37543</v>
      </c>
      <c r="E20" s="12">
        <v>0</v>
      </c>
      <c r="F20" s="12">
        <v>51723</v>
      </c>
      <c r="G20" s="12">
        <v>93745</v>
      </c>
      <c r="H20" s="12">
        <v>250</v>
      </c>
      <c r="I20" s="12">
        <v>7536</v>
      </c>
      <c r="J20" s="12">
        <v>42001</v>
      </c>
      <c r="K20" s="12">
        <v>70671</v>
      </c>
      <c r="L20" s="12">
        <v>0</v>
      </c>
      <c r="M20" s="11">
        <f t="shared" si="0"/>
        <v>3668106</v>
      </c>
    </row>
    <row r="21" spans="1:13" x14ac:dyDescent="0.3">
      <c r="A21" s="6" t="s">
        <v>26</v>
      </c>
      <c r="B21" s="12">
        <v>2394230</v>
      </c>
      <c r="C21" s="12">
        <v>772738</v>
      </c>
      <c r="D21" s="12">
        <v>35338</v>
      </c>
      <c r="E21" s="12">
        <v>0</v>
      </c>
      <c r="F21" s="12">
        <v>48684</v>
      </c>
      <c r="G21" s="12">
        <v>88297</v>
      </c>
      <c r="H21" s="12">
        <v>174</v>
      </c>
      <c r="I21" s="12">
        <v>7093</v>
      </c>
      <c r="J21" s="12">
        <v>39561</v>
      </c>
      <c r="K21" s="12">
        <v>49155</v>
      </c>
      <c r="L21" s="12">
        <v>0</v>
      </c>
      <c r="M21" s="11">
        <f t="shared" si="0"/>
        <v>3435270</v>
      </c>
    </row>
    <row r="22" spans="1:13" x14ac:dyDescent="0.3">
      <c r="A22" s="6" t="s">
        <v>27</v>
      </c>
      <c r="B22" s="12">
        <v>3880080</v>
      </c>
      <c r="C22" s="12">
        <v>1252297</v>
      </c>
      <c r="D22" s="12">
        <v>57268</v>
      </c>
      <c r="E22" s="12">
        <v>0</v>
      </c>
      <c r="F22" s="12">
        <v>78898</v>
      </c>
      <c r="G22" s="12">
        <v>145125</v>
      </c>
      <c r="H22" s="12">
        <v>621</v>
      </c>
      <c r="I22" s="12">
        <v>11495</v>
      </c>
      <c r="J22" s="12">
        <v>65022</v>
      </c>
      <c r="K22" s="12">
        <v>175759</v>
      </c>
      <c r="L22" s="12">
        <v>0</v>
      </c>
      <c r="M22" s="11">
        <f t="shared" si="0"/>
        <v>5666565</v>
      </c>
    </row>
    <row r="23" spans="1:13" x14ac:dyDescent="0.3">
      <c r="A23" s="6" t="s">
        <v>28</v>
      </c>
      <c r="B23" s="12">
        <v>6590222</v>
      </c>
      <c r="C23" s="12">
        <v>2126996</v>
      </c>
      <c r="D23" s="12">
        <v>97268</v>
      </c>
      <c r="E23" s="12">
        <v>0</v>
      </c>
      <c r="F23" s="12">
        <v>134006</v>
      </c>
      <c r="G23" s="12">
        <v>256460</v>
      </c>
      <c r="H23" s="12">
        <v>1085</v>
      </c>
      <c r="I23" s="12">
        <v>19524</v>
      </c>
      <c r="J23" s="12">
        <v>114905</v>
      </c>
      <c r="K23" s="12">
        <v>307266</v>
      </c>
      <c r="L23" s="12">
        <v>1026686</v>
      </c>
      <c r="M23" s="11">
        <f t="shared" si="0"/>
        <v>10674418</v>
      </c>
    </row>
    <row r="24" spans="1:13" x14ac:dyDescent="0.3">
      <c r="A24" s="6" t="s">
        <v>29</v>
      </c>
      <c r="B24" s="12">
        <v>2194454</v>
      </c>
      <c r="C24" s="12">
        <v>708261</v>
      </c>
      <c r="D24" s="12">
        <v>32389</v>
      </c>
      <c r="E24" s="12">
        <v>0</v>
      </c>
      <c r="F24" s="12">
        <v>44622</v>
      </c>
      <c r="G24" s="12">
        <v>84597</v>
      </c>
      <c r="H24" s="12">
        <v>148</v>
      </c>
      <c r="I24" s="12">
        <v>6501</v>
      </c>
      <c r="J24" s="12">
        <v>37903</v>
      </c>
      <c r="K24" s="12">
        <v>41917</v>
      </c>
      <c r="L24" s="12">
        <v>1363</v>
      </c>
      <c r="M24" s="11">
        <f t="shared" si="0"/>
        <v>3152155</v>
      </c>
    </row>
    <row r="25" spans="1:13" x14ac:dyDescent="0.3">
      <c r="A25" s="6" t="s">
        <v>30</v>
      </c>
      <c r="B25" s="12">
        <v>2595835</v>
      </c>
      <c r="C25" s="12">
        <v>837807</v>
      </c>
      <c r="D25" s="12">
        <v>38313</v>
      </c>
      <c r="E25" s="12">
        <v>0</v>
      </c>
      <c r="F25" s="12">
        <v>52784</v>
      </c>
      <c r="G25" s="12">
        <v>98745</v>
      </c>
      <c r="H25" s="12">
        <v>254</v>
      </c>
      <c r="I25" s="12">
        <v>7690</v>
      </c>
      <c r="J25" s="12">
        <v>44242</v>
      </c>
      <c r="K25" s="12">
        <v>71925</v>
      </c>
      <c r="L25" s="12">
        <v>0</v>
      </c>
      <c r="M25" s="11">
        <f t="shared" si="0"/>
        <v>3747595</v>
      </c>
    </row>
    <row r="26" spans="1:13" x14ac:dyDescent="0.3">
      <c r="A26" s="6" t="s">
        <v>31</v>
      </c>
      <c r="B26" s="12">
        <v>3281604</v>
      </c>
      <c r="C26" s="12">
        <v>1059138</v>
      </c>
      <c r="D26" s="12">
        <v>48435</v>
      </c>
      <c r="E26" s="12">
        <v>0</v>
      </c>
      <c r="F26" s="12">
        <v>66728</v>
      </c>
      <c r="G26" s="12">
        <v>112970</v>
      </c>
      <c r="H26" s="12">
        <v>439</v>
      </c>
      <c r="I26" s="12">
        <v>9722</v>
      </c>
      <c r="J26" s="12">
        <v>50615</v>
      </c>
      <c r="K26" s="12">
        <v>124199</v>
      </c>
      <c r="L26" s="12">
        <v>0</v>
      </c>
      <c r="M26" s="11">
        <f t="shared" si="0"/>
        <v>4753850</v>
      </c>
    </row>
    <row r="27" spans="1:13" x14ac:dyDescent="0.3">
      <c r="A27" s="6" t="s">
        <v>32</v>
      </c>
      <c r="B27" s="12">
        <v>2020558</v>
      </c>
      <c r="C27" s="12">
        <v>652136</v>
      </c>
      <c r="D27" s="12">
        <v>29822</v>
      </c>
      <c r="E27" s="12">
        <v>0</v>
      </c>
      <c r="F27" s="12">
        <v>41086</v>
      </c>
      <c r="G27" s="12">
        <v>74974</v>
      </c>
      <c r="H27" s="12">
        <v>73</v>
      </c>
      <c r="I27" s="12">
        <v>5986</v>
      </c>
      <c r="J27" s="12">
        <v>33591</v>
      </c>
      <c r="K27" s="12">
        <v>20561</v>
      </c>
      <c r="L27" s="12">
        <v>0</v>
      </c>
      <c r="M27" s="11">
        <f t="shared" si="0"/>
        <v>2878787</v>
      </c>
    </row>
    <row r="28" spans="1:13" x14ac:dyDescent="0.3">
      <c r="A28" s="6" t="s">
        <v>33</v>
      </c>
      <c r="B28" s="12">
        <v>2259556</v>
      </c>
      <c r="C28" s="12">
        <v>729272</v>
      </c>
      <c r="D28" s="12">
        <v>33350</v>
      </c>
      <c r="E28" s="12">
        <v>0</v>
      </c>
      <c r="F28" s="12">
        <v>45946</v>
      </c>
      <c r="G28" s="12">
        <v>86810</v>
      </c>
      <c r="H28" s="12">
        <v>193</v>
      </c>
      <c r="I28" s="12">
        <v>6694</v>
      </c>
      <c r="J28" s="12">
        <v>38894</v>
      </c>
      <c r="K28" s="12">
        <v>54758</v>
      </c>
      <c r="L28" s="12">
        <v>300470</v>
      </c>
      <c r="M28" s="11">
        <f t="shared" si="0"/>
        <v>3555943</v>
      </c>
    </row>
    <row r="29" spans="1:13" x14ac:dyDescent="0.3">
      <c r="A29" s="6" t="s">
        <v>34</v>
      </c>
      <c r="B29" s="12">
        <v>2206775</v>
      </c>
      <c r="C29" s="12">
        <v>712237</v>
      </c>
      <c r="D29" s="12">
        <v>32571</v>
      </c>
      <c r="E29" s="12">
        <v>0</v>
      </c>
      <c r="F29" s="12">
        <v>44873</v>
      </c>
      <c r="G29" s="12">
        <v>81210</v>
      </c>
      <c r="H29" s="12">
        <v>67</v>
      </c>
      <c r="I29" s="12">
        <v>6538</v>
      </c>
      <c r="J29" s="12">
        <v>36385</v>
      </c>
      <c r="K29" s="12">
        <v>18958</v>
      </c>
      <c r="L29" s="12">
        <v>0</v>
      </c>
      <c r="M29" s="11">
        <f t="shared" si="0"/>
        <v>3139614</v>
      </c>
    </row>
    <row r="30" spans="1:13" x14ac:dyDescent="0.3">
      <c r="A30" s="6" t="s">
        <v>35</v>
      </c>
      <c r="B30" s="12">
        <v>3309887</v>
      </c>
      <c r="C30" s="12">
        <v>1068267</v>
      </c>
      <c r="D30" s="12">
        <v>48852</v>
      </c>
      <c r="E30" s="12">
        <v>0</v>
      </c>
      <c r="F30" s="12">
        <v>67303</v>
      </c>
      <c r="G30" s="12">
        <v>124656</v>
      </c>
      <c r="H30" s="12">
        <v>487</v>
      </c>
      <c r="I30" s="12">
        <v>9806</v>
      </c>
      <c r="J30" s="12">
        <v>55851</v>
      </c>
      <c r="K30" s="12">
        <v>137861</v>
      </c>
      <c r="L30" s="12">
        <v>0</v>
      </c>
      <c r="M30" s="11">
        <f t="shared" si="0"/>
        <v>4822970</v>
      </c>
    </row>
    <row r="31" spans="1:13" x14ac:dyDescent="0.3">
      <c r="A31" s="6" t="s">
        <v>36</v>
      </c>
      <c r="B31" s="12">
        <v>2621225</v>
      </c>
      <c r="C31" s="12">
        <v>846001</v>
      </c>
      <c r="D31" s="12">
        <v>38688</v>
      </c>
      <c r="E31" s="12">
        <v>0</v>
      </c>
      <c r="F31" s="12">
        <v>53300</v>
      </c>
      <c r="G31" s="12">
        <v>98212</v>
      </c>
      <c r="H31" s="12">
        <v>316</v>
      </c>
      <c r="I31" s="12">
        <v>7766</v>
      </c>
      <c r="J31" s="12">
        <v>44003</v>
      </c>
      <c r="K31" s="12">
        <v>89537</v>
      </c>
      <c r="L31" s="12">
        <v>0</v>
      </c>
      <c r="M31" s="11">
        <f t="shared" si="0"/>
        <v>3799048</v>
      </c>
    </row>
    <row r="32" spans="1:13" x14ac:dyDescent="0.3">
      <c r="A32" s="6" t="s">
        <v>37</v>
      </c>
      <c r="B32" s="12">
        <v>2228662</v>
      </c>
      <c r="C32" s="12">
        <v>719301</v>
      </c>
      <c r="D32" s="12">
        <v>32894</v>
      </c>
      <c r="E32" s="12">
        <v>0</v>
      </c>
      <c r="F32" s="12">
        <v>45318</v>
      </c>
      <c r="G32" s="12">
        <v>81207</v>
      </c>
      <c r="H32" s="12">
        <v>166</v>
      </c>
      <c r="I32" s="12">
        <v>6603</v>
      </c>
      <c r="J32" s="12">
        <v>36384</v>
      </c>
      <c r="K32" s="12">
        <v>46864</v>
      </c>
      <c r="L32" s="12">
        <v>0</v>
      </c>
      <c r="M32" s="11">
        <f t="shared" si="0"/>
        <v>3197399</v>
      </c>
    </row>
    <row r="33" spans="1:13" x14ac:dyDescent="0.3">
      <c r="A33" s="6" t="s">
        <v>38</v>
      </c>
      <c r="B33" s="12">
        <v>2197230</v>
      </c>
      <c r="C33" s="12">
        <v>709156</v>
      </c>
      <c r="D33" s="12">
        <v>32430</v>
      </c>
      <c r="E33" s="12">
        <v>0</v>
      </c>
      <c r="F33" s="12">
        <v>44678</v>
      </c>
      <c r="G33" s="12">
        <v>80833</v>
      </c>
      <c r="H33" s="12">
        <v>112</v>
      </c>
      <c r="I33" s="12">
        <v>6509</v>
      </c>
      <c r="J33" s="12">
        <v>36217</v>
      </c>
      <c r="K33" s="12">
        <v>31726</v>
      </c>
      <c r="L33" s="12">
        <v>0</v>
      </c>
      <c r="M33" s="11">
        <f t="shared" si="0"/>
        <v>3138891</v>
      </c>
    </row>
    <row r="34" spans="1:13" x14ac:dyDescent="0.3">
      <c r="A34" s="6" t="s">
        <v>39</v>
      </c>
      <c r="B34" s="12">
        <v>4254731</v>
      </c>
      <c r="C34" s="12">
        <v>1373215</v>
      </c>
      <c r="D34" s="12">
        <v>62798</v>
      </c>
      <c r="E34" s="12">
        <v>0</v>
      </c>
      <c r="F34" s="12">
        <v>86516</v>
      </c>
      <c r="G34" s="12">
        <v>164344</v>
      </c>
      <c r="H34" s="12">
        <v>645</v>
      </c>
      <c r="I34" s="12">
        <v>12605</v>
      </c>
      <c r="J34" s="12">
        <v>73633</v>
      </c>
      <c r="K34" s="12">
        <v>182503</v>
      </c>
      <c r="L34" s="12">
        <v>567078</v>
      </c>
      <c r="M34" s="11">
        <f t="shared" si="0"/>
        <v>6778068</v>
      </c>
    </row>
    <row r="35" spans="1:13" x14ac:dyDescent="0.3">
      <c r="A35" s="6" t="s">
        <v>40</v>
      </c>
      <c r="B35" s="12">
        <v>5626768</v>
      </c>
      <c r="C35" s="12">
        <v>1816041</v>
      </c>
      <c r="D35" s="12">
        <v>83048</v>
      </c>
      <c r="E35" s="12">
        <v>0</v>
      </c>
      <c r="F35" s="12">
        <v>114415</v>
      </c>
      <c r="G35" s="12">
        <v>205098</v>
      </c>
      <c r="H35" s="12">
        <v>960</v>
      </c>
      <c r="I35" s="12">
        <v>16670</v>
      </c>
      <c r="J35" s="12">
        <v>91892</v>
      </c>
      <c r="K35" s="12">
        <v>271675</v>
      </c>
      <c r="L35" s="12">
        <v>19342</v>
      </c>
      <c r="M35" s="11">
        <f t="shared" si="0"/>
        <v>8245909</v>
      </c>
    </row>
    <row r="36" spans="1:13" x14ac:dyDescent="0.3">
      <c r="A36" s="6" t="s">
        <v>41</v>
      </c>
      <c r="B36" s="12">
        <v>3431326</v>
      </c>
      <c r="C36" s="12">
        <v>1107461</v>
      </c>
      <c r="D36" s="12">
        <v>50645</v>
      </c>
      <c r="E36" s="12">
        <v>0</v>
      </c>
      <c r="F36" s="12">
        <v>69773</v>
      </c>
      <c r="G36" s="12">
        <v>125163</v>
      </c>
      <c r="H36" s="12">
        <v>492</v>
      </c>
      <c r="I36" s="12">
        <v>10166</v>
      </c>
      <c r="J36" s="12">
        <v>56078</v>
      </c>
      <c r="K36" s="12">
        <v>139292</v>
      </c>
      <c r="L36" s="12">
        <v>0</v>
      </c>
      <c r="M36" s="11">
        <f t="shared" si="0"/>
        <v>4990396</v>
      </c>
    </row>
    <row r="37" spans="1:13" x14ac:dyDescent="0.3">
      <c r="A37" s="6" t="s">
        <v>42</v>
      </c>
      <c r="B37" s="12">
        <v>2434709</v>
      </c>
      <c r="C37" s="12">
        <v>785803</v>
      </c>
      <c r="D37" s="12">
        <v>35935</v>
      </c>
      <c r="E37" s="12">
        <v>0</v>
      </c>
      <c r="F37" s="12">
        <v>49507</v>
      </c>
      <c r="G37" s="12">
        <v>91478</v>
      </c>
      <c r="H37" s="12">
        <v>338</v>
      </c>
      <c r="I37" s="12">
        <v>7213</v>
      </c>
      <c r="J37" s="12">
        <v>40986</v>
      </c>
      <c r="K37" s="12">
        <v>95662</v>
      </c>
      <c r="L37" s="12">
        <v>13706</v>
      </c>
      <c r="M37" s="11">
        <f t="shared" si="0"/>
        <v>3555337</v>
      </c>
    </row>
    <row r="38" spans="1:13" x14ac:dyDescent="0.3">
      <c r="A38" s="6" t="s">
        <v>43</v>
      </c>
      <c r="B38" s="12">
        <v>1982429</v>
      </c>
      <c r="C38" s="12">
        <v>639829</v>
      </c>
      <c r="D38" s="12">
        <v>29260</v>
      </c>
      <c r="E38" s="12">
        <v>0</v>
      </c>
      <c r="F38" s="12">
        <v>40311</v>
      </c>
      <c r="G38" s="12">
        <v>76808</v>
      </c>
      <c r="H38" s="12">
        <v>88</v>
      </c>
      <c r="I38" s="12">
        <v>5873</v>
      </c>
      <c r="J38" s="12">
        <v>34413</v>
      </c>
      <c r="K38" s="12">
        <v>24789</v>
      </c>
      <c r="L38" s="12">
        <v>0</v>
      </c>
      <c r="M38" s="11">
        <f t="shared" si="0"/>
        <v>2833800</v>
      </c>
    </row>
    <row r="39" spans="1:13" ht="15" thickBot="1" x14ac:dyDescent="0.35">
      <c r="A39" s="7" t="s">
        <v>44</v>
      </c>
      <c r="B39" s="13">
        <f>SUM(B6:B38)</f>
        <v>129965625</v>
      </c>
      <c r="C39" s="13">
        <f t="shared" ref="C39:M39" si="1">SUM(C6:C38)</f>
        <v>41946436</v>
      </c>
      <c r="D39" s="13">
        <f t="shared" si="1"/>
        <v>1918226</v>
      </c>
      <c r="E39" s="13">
        <f t="shared" si="1"/>
        <v>0</v>
      </c>
      <c r="F39" s="13">
        <f t="shared" si="1"/>
        <v>2642723</v>
      </c>
      <c r="G39" s="13">
        <f t="shared" si="1"/>
        <v>4786586</v>
      </c>
      <c r="H39" s="13">
        <f t="shared" si="1"/>
        <v>17793</v>
      </c>
      <c r="I39" s="13">
        <f t="shared" si="1"/>
        <v>385036</v>
      </c>
      <c r="J39" s="13">
        <f t="shared" si="1"/>
        <v>2144582</v>
      </c>
      <c r="K39" s="13">
        <f t="shared" si="1"/>
        <v>5036686</v>
      </c>
      <c r="L39" s="13">
        <f t="shared" si="1"/>
        <v>3696238</v>
      </c>
      <c r="M39" s="14">
        <f t="shared" si="1"/>
        <v>192539931</v>
      </c>
    </row>
    <row r="40" spans="1:13" ht="15" thickTop="1" x14ac:dyDescent="0.3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</sheetData>
  <pageMargins left="1.1811023622047245" right="0.15748031496062992" top="1.1023622047244095" bottom="0.74803149606299213" header="0.62992125984251968" footer="0.31496062992125984"/>
  <pageSetup paperSize="5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H4" zoomScale="90" zoomScaleNormal="90" workbookViewId="0">
      <selection activeCell="L6" sqref="L6:L38"/>
    </sheetView>
  </sheetViews>
  <sheetFormatPr baseColWidth="10" defaultRowHeight="14.4" x14ac:dyDescent="0.3"/>
  <cols>
    <col min="1" max="1" width="23.44140625" customWidth="1"/>
    <col min="2" max="6" width="21.109375" customWidth="1"/>
    <col min="7" max="10" width="23.44140625" customWidth="1"/>
    <col min="11" max="13" width="20.6640625" customWidth="1"/>
  </cols>
  <sheetData>
    <row r="1" spans="1:13" ht="18" x14ac:dyDescent="0.35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" x14ac:dyDescent="0.35">
      <c r="A3" s="4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8" x14ac:dyDescent="0.35">
      <c r="A4" s="4" t="s">
        <v>54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1" customFormat="1" ht="57.6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3" ht="21" customHeight="1" x14ac:dyDescent="0.3">
      <c r="A6" s="6" t="s">
        <v>11</v>
      </c>
      <c r="B6" s="9">
        <v>2480000</v>
      </c>
      <c r="C6" s="9">
        <v>761461</v>
      </c>
      <c r="D6" s="9">
        <v>29589</v>
      </c>
      <c r="E6" s="9">
        <v>0</v>
      </c>
      <c r="F6" s="9">
        <v>55448</v>
      </c>
      <c r="G6" s="9">
        <v>78681</v>
      </c>
      <c r="H6" s="9">
        <v>587</v>
      </c>
      <c r="I6" s="9">
        <v>6551</v>
      </c>
      <c r="J6" s="10">
        <v>0</v>
      </c>
      <c r="K6" s="9">
        <v>51347</v>
      </c>
      <c r="L6" s="10">
        <v>0</v>
      </c>
      <c r="M6" s="17">
        <f>SUM(B6:L6)</f>
        <v>3463664</v>
      </c>
    </row>
    <row r="7" spans="1:13" x14ac:dyDescent="0.3">
      <c r="A7" s="6" t="s">
        <v>12</v>
      </c>
      <c r="B7" s="12">
        <v>2947535</v>
      </c>
      <c r="C7" s="12">
        <v>905014</v>
      </c>
      <c r="D7" s="12">
        <v>35167</v>
      </c>
      <c r="E7" s="12">
        <v>0</v>
      </c>
      <c r="F7" s="12">
        <v>65901</v>
      </c>
      <c r="G7" s="12">
        <v>85968</v>
      </c>
      <c r="H7" s="12">
        <v>729</v>
      </c>
      <c r="I7" s="12">
        <v>7786</v>
      </c>
      <c r="J7" s="10">
        <v>0</v>
      </c>
      <c r="K7" s="12">
        <v>63791</v>
      </c>
      <c r="L7" s="10">
        <v>0</v>
      </c>
      <c r="M7" s="17">
        <f t="shared" ref="M7:M38" si="0">SUM(B7:L7)</f>
        <v>4111891</v>
      </c>
    </row>
    <row r="8" spans="1:13" x14ac:dyDescent="0.3">
      <c r="A8" s="6" t="s">
        <v>13</v>
      </c>
      <c r="B8" s="12">
        <v>3625804</v>
      </c>
      <c r="C8" s="12">
        <v>1113270</v>
      </c>
      <c r="D8" s="12">
        <v>43259</v>
      </c>
      <c r="E8" s="12">
        <v>0</v>
      </c>
      <c r="F8" s="12">
        <v>81065</v>
      </c>
      <c r="G8" s="12">
        <v>108684</v>
      </c>
      <c r="H8" s="12">
        <v>1179</v>
      </c>
      <c r="I8" s="12">
        <v>9577</v>
      </c>
      <c r="J8" s="10">
        <v>0</v>
      </c>
      <c r="K8" s="12">
        <v>103114</v>
      </c>
      <c r="L8" s="10">
        <v>0</v>
      </c>
      <c r="M8" s="17">
        <f t="shared" si="0"/>
        <v>5085952</v>
      </c>
    </row>
    <row r="9" spans="1:13" x14ac:dyDescent="0.3">
      <c r="A9" s="6" t="s">
        <v>14</v>
      </c>
      <c r="B9" s="12">
        <v>5415054</v>
      </c>
      <c r="C9" s="12">
        <v>1662643</v>
      </c>
      <c r="D9" s="12">
        <v>64606</v>
      </c>
      <c r="E9" s="12">
        <v>0</v>
      </c>
      <c r="F9" s="12">
        <v>121069</v>
      </c>
      <c r="G9" s="12">
        <v>170334</v>
      </c>
      <c r="H9" s="12">
        <v>2825</v>
      </c>
      <c r="I9" s="12">
        <v>14303</v>
      </c>
      <c r="J9" s="10">
        <v>0</v>
      </c>
      <c r="K9" s="12">
        <v>247090</v>
      </c>
      <c r="L9" s="10">
        <v>0</v>
      </c>
      <c r="M9" s="17">
        <f t="shared" si="0"/>
        <v>7697924</v>
      </c>
    </row>
    <row r="10" spans="1:13" x14ac:dyDescent="0.3">
      <c r="A10" s="6" t="s">
        <v>15</v>
      </c>
      <c r="B10" s="12">
        <v>2412464</v>
      </c>
      <c r="C10" s="12">
        <v>740725</v>
      </c>
      <c r="D10" s="12">
        <v>28783</v>
      </c>
      <c r="E10" s="12">
        <v>0</v>
      </c>
      <c r="F10" s="12">
        <v>53938</v>
      </c>
      <c r="G10" s="12">
        <v>77298</v>
      </c>
      <c r="H10" s="12">
        <v>323</v>
      </c>
      <c r="I10" s="12">
        <v>6372</v>
      </c>
      <c r="J10" s="10">
        <v>0</v>
      </c>
      <c r="K10" s="12">
        <v>28222</v>
      </c>
      <c r="L10" s="10">
        <v>653629</v>
      </c>
      <c r="M10" s="17">
        <f t="shared" si="0"/>
        <v>4001754</v>
      </c>
    </row>
    <row r="11" spans="1:13" x14ac:dyDescent="0.3">
      <c r="A11" s="6" t="s">
        <v>16</v>
      </c>
      <c r="B11" s="12">
        <v>10470815</v>
      </c>
      <c r="C11" s="12">
        <v>3214968</v>
      </c>
      <c r="D11" s="12">
        <v>124926</v>
      </c>
      <c r="E11" s="12">
        <v>0</v>
      </c>
      <c r="F11" s="12">
        <v>234105</v>
      </c>
      <c r="G11" s="12">
        <v>314612</v>
      </c>
      <c r="H11" s="12">
        <v>6435</v>
      </c>
      <c r="I11" s="12">
        <v>27658</v>
      </c>
      <c r="J11" s="10">
        <v>0</v>
      </c>
      <c r="K11" s="12">
        <v>562782</v>
      </c>
      <c r="L11" s="10">
        <v>0</v>
      </c>
      <c r="M11" s="17">
        <f t="shared" si="0"/>
        <v>14956301</v>
      </c>
    </row>
    <row r="12" spans="1:13" x14ac:dyDescent="0.3">
      <c r="A12" s="6" t="s">
        <v>17</v>
      </c>
      <c r="B12" s="12">
        <v>22162982</v>
      </c>
      <c r="C12" s="12">
        <v>6804941</v>
      </c>
      <c r="D12" s="12">
        <v>264423</v>
      </c>
      <c r="E12" s="12">
        <v>0</v>
      </c>
      <c r="F12" s="12">
        <v>495517</v>
      </c>
      <c r="G12" s="12">
        <v>693768</v>
      </c>
      <c r="H12" s="12">
        <v>12102</v>
      </c>
      <c r="I12" s="12">
        <v>58542</v>
      </c>
      <c r="J12" s="10">
        <v>0</v>
      </c>
      <c r="K12" s="12">
        <v>1058386</v>
      </c>
      <c r="L12" s="10">
        <v>-19456</v>
      </c>
      <c r="M12" s="17">
        <f t="shared" si="0"/>
        <v>31531205</v>
      </c>
    </row>
    <row r="13" spans="1:13" x14ac:dyDescent="0.3">
      <c r="A13" s="6" t="s">
        <v>18</v>
      </c>
      <c r="B13" s="12">
        <v>6140678</v>
      </c>
      <c r="C13" s="12">
        <v>1885439</v>
      </c>
      <c r="D13" s="12">
        <v>73263</v>
      </c>
      <c r="E13" s="12">
        <v>0</v>
      </c>
      <c r="F13" s="12">
        <v>137292</v>
      </c>
      <c r="G13" s="12">
        <v>186155</v>
      </c>
      <c r="H13" s="12">
        <v>3287</v>
      </c>
      <c r="I13" s="12">
        <v>16220</v>
      </c>
      <c r="J13" s="10">
        <v>0</v>
      </c>
      <c r="K13" s="12">
        <v>287458</v>
      </c>
      <c r="L13" s="10">
        <v>0</v>
      </c>
      <c r="M13" s="17">
        <f t="shared" si="0"/>
        <v>8729792</v>
      </c>
    </row>
    <row r="14" spans="1:13" x14ac:dyDescent="0.3">
      <c r="A14" s="6" t="s">
        <v>19</v>
      </c>
      <c r="B14" s="12">
        <v>2439437</v>
      </c>
      <c r="C14" s="12">
        <v>749007</v>
      </c>
      <c r="D14" s="12">
        <v>29105</v>
      </c>
      <c r="E14" s="12">
        <v>0</v>
      </c>
      <c r="F14" s="12">
        <v>54541</v>
      </c>
      <c r="G14" s="12">
        <v>74683</v>
      </c>
      <c r="H14" s="12">
        <v>635</v>
      </c>
      <c r="I14" s="12">
        <v>6443</v>
      </c>
      <c r="J14" s="10">
        <v>0</v>
      </c>
      <c r="K14" s="12">
        <v>55563</v>
      </c>
      <c r="L14" s="10">
        <v>0</v>
      </c>
      <c r="M14" s="17">
        <f t="shared" si="0"/>
        <v>3409414</v>
      </c>
    </row>
    <row r="15" spans="1:13" x14ac:dyDescent="0.3">
      <c r="A15" s="6" t="s">
        <v>20</v>
      </c>
      <c r="B15" s="12">
        <v>2475029</v>
      </c>
      <c r="C15" s="12">
        <v>759935</v>
      </c>
      <c r="D15" s="12">
        <v>29529</v>
      </c>
      <c r="E15" s="12">
        <v>0</v>
      </c>
      <c r="F15" s="12">
        <v>55336</v>
      </c>
      <c r="G15" s="12">
        <v>77849</v>
      </c>
      <c r="H15" s="12">
        <v>570</v>
      </c>
      <c r="I15" s="12">
        <v>6538</v>
      </c>
      <c r="J15" s="10">
        <v>0</v>
      </c>
      <c r="K15" s="12">
        <v>49805</v>
      </c>
      <c r="L15" s="10">
        <v>0</v>
      </c>
      <c r="M15" s="17">
        <f t="shared" si="0"/>
        <v>3454591</v>
      </c>
    </row>
    <row r="16" spans="1:13" x14ac:dyDescent="0.3">
      <c r="A16" s="6" t="s">
        <v>21</v>
      </c>
      <c r="B16" s="12">
        <v>11539582</v>
      </c>
      <c r="C16" s="12">
        <v>3543123</v>
      </c>
      <c r="D16" s="12">
        <v>137677</v>
      </c>
      <c r="E16" s="12">
        <v>0</v>
      </c>
      <c r="F16" s="12">
        <v>258000</v>
      </c>
      <c r="G16" s="12">
        <v>351131</v>
      </c>
      <c r="H16" s="12">
        <v>7075</v>
      </c>
      <c r="I16" s="12">
        <v>30481</v>
      </c>
      <c r="J16" s="10">
        <v>0</v>
      </c>
      <c r="K16" s="12">
        <v>618691</v>
      </c>
      <c r="L16" s="10">
        <v>-5374</v>
      </c>
      <c r="M16" s="17">
        <f t="shared" si="0"/>
        <v>16480386</v>
      </c>
    </row>
    <row r="17" spans="1:13" x14ac:dyDescent="0.3">
      <c r="A17" s="6" t="s">
        <v>22</v>
      </c>
      <c r="B17" s="12">
        <v>3912139</v>
      </c>
      <c r="C17" s="12">
        <v>1201186</v>
      </c>
      <c r="D17" s="12">
        <v>46675</v>
      </c>
      <c r="E17" s="12">
        <v>0</v>
      </c>
      <c r="F17" s="12">
        <v>87467</v>
      </c>
      <c r="G17" s="12">
        <v>120383</v>
      </c>
      <c r="H17" s="12">
        <v>1887</v>
      </c>
      <c r="I17" s="12">
        <v>10334</v>
      </c>
      <c r="J17" s="10">
        <v>0</v>
      </c>
      <c r="K17" s="12">
        <v>165036</v>
      </c>
      <c r="L17" s="10">
        <v>491348</v>
      </c>
      <c r="M17" s="17">
        <f t="shared" si="0"/>
        <v>6036455</v>
      </c>
    </row>
    <row r="18" spans="1:13" x14ac:dyDescent="0.3">
      <c r="A18" s="6" t="s">
        <v>23</v>
      </c>
      <c r="B18" s="12">
        <v>2343321</v>
      </c>
      <c r="C18" s="12">
        <v>719495</v>
      </c>
      <c r="D18" s="12">
        <v>27958</v>
      </c>
      <c r="E18" s="12">
        <v>0</v>
      </c>
      <c r="F18" s="12">
        <v>52392</v>
      </c>
      <c r="G18" s="12">
        <v>77553</v>
      </c>
      <c r="H18" s="12">
        <v>519</v>
      </c>
      <c r="I18" s="12">
        <v>6190</v>
      </c>
      <c r="J18" s="10">
        <v>0</v>
      </c>
      <c r="K18" s="12">
        <v>45332</v>
      </c>
      <c r="L18" s="10">
        <v>0</v>
      </c>
      <c r="M18" s="17">
        <f t="shared" si="0"/>
        <v>3272760</v>
      </c>
    </row>
    <row r="19" spans="1:13" x14ac:dyDescent="0.3">
      <c r="A19" s="6" t="s">
        <v>24</v>
      </c>
      <c r="B19" s="12">
        <v>2290769</v>
      </c>
      <c r="C19" s="12">
        <v>703359</v>
      </c>
      <c r="D19" s="12">
        <v>27331</v>
      </c>
      <c r="E19" s="12">
        <v>0</v>
      </c>
      <c r="F19" s="12">
        <v>51217</v>
      </c>
      <c r="G19" s="12">
        <v>71576</v>
      </c>
      <c r="H19" s="12">
        <v>329</v>
      </c>
      <c r="I19" s="12">
        <v>6051</v>
      </c>
      <c r="J19" s="10">
        <v>0</v>
      </c>
      <c r="K19" s="12">
        <v>28797</v>
      </c>
      <c r="L19" s="10">
        <v>0</v>
      </c>
      <c r="M19" s="17">
        <f t="shared" si="0"/>
        <v>3179429</v>
      </c>
    </row>
    <row r="20" spans="1:13" x14ac:dyDescent="0.3">
      <c r="A20" s="6" t="s">
        <v>25</v>
      </c>
      <c r="B20" s="12">
        <v>2852959</v>
      </c>
      <c r="C20" s="12">
        <v>875975</v>
      </c>
      <c r="D20" s="12">
        <v>34038</v>
      </c>
      <c r="E20" s="12">
        <v>0</v>
      </c>
      <c r="F20" s="12">
        <v>63786</v>
      </c>
      <c r="G20" s="12">
        <v>89187</v>
      </c>
      <c r="H20" s="12">
        <v>883</v>
      </c>
      <c r="I20" s="12">
        <v>7536</v>
      </c>
      <c r="J20" s="10">
        <v>0</v>
      </c>
      <c r="K20" s="12">
        <v>77180</v>
      </c>
      <c r="L20" s="10">
        <v>0</v>
      </c>
      <c r="M20" s="17">
        <f t="shared" si="0"/>
        <v>4001544</v>
      </c>
    </row>
    <row r="21" spans="1:13" x14ac:dyDescent="0.3">
      <c r="A21" s="6" t="s">
        <v>26</v>
      </c>
      <c r="B21" s="12">
        <v>2685351</v>
      </c>
      <c r="C21" s="12">
        <v>824512</v>
      </c>
      <c r="D21" s="12">
        <v>32039</v>
      </c>
      <c r="E21" s="12">
        <v>0</v>
      </c>
      <c r="F21" s="12">
        <v>60039</v>
      </c>
      <c r="G21" s="12">
        <v>84004</v>
      </c>
      <c r="H21" s="12">
        <v>614</v>
      </c>
      <c r="I21" s="12">
        <v>7093</v>
      </c>
      <c r="J21" s="10">
        <v>0</v>
      </c>
      <c r="K21" s="12">
        <v>53682</v>
      </c>
      <c r="L21" s="10">
        <v>0</v>
      </c>
      <c r="M21" s="17">
        <f t="shared" si="0"/>
        <v>3747334</v>
      </c>
    </row>
    <row r="22" spans="1:13" x14ac:dyDescent="0.3">
      <c r="A22" s="6" t="s">
        <v>27</v>
      </c>
      <c r="B22" s="12">
        <v>4351869</v>
      </c>
      <c r="C22" s="12">
        <v>1336202</v>
      </c>
      <c r="D22" s="12">
        <v>51921</v>
      </c>
      <c r="E22" s="12">
        <v>0</v>
      </c>
      <c r="F22" s="12">
        <v>97298</v>
      </c>
      <c r="G22" s="12">
        <v>138069</v>
      </c>
      <c r="H22" s="12">
        <v>2195</v>
      </c>
      <c r="I22" s="12">
        <v>11495</v>
      </c>
      <c r="J22" s="10">
        <v>0</v>
      </c>
      <c r="K22" s="12">
        <v>191946</v>
      </c>
      <c r="L22" s="10">
        <v>0</v>
      </c>
      <c r="M22" s="17">
        <f t="shared" si="0"/>
        <v>6180995</v>
      </c>
    </row>
    <row r="23" spans="1:13" x14ac:dyDescent="0.3">
      <c r="A23" s="6" t="s">
        <v>28</v>
      </c>
      <c r="B23" s="12">
        <v>7391544</v>
      </c>
      <c r="C23" s="12">
        <v>2269506</v>
      </c>
      <c r="D23" s="12">
        <v>88187</v>
      </c>
      <c r="E23" s="12">
        <v>0</v>
      </c>
      <c r="F23" s="12">
        <v>165259</v>
      </c>
      <c r="G23" s="12">
        <v>243992</v>
      </c>
      <c r="H23" s="12">
        <v>3837</v>
      </c>
      <c r="I23" s="12">
        <v>19524</v>
      </c>
      <c r="J23" s="10">
        <v>0</v>
      </c>
      <c r="K23" s="12">
        <v>335564</v>
      </c>
      <c r="L23" s="10">
        <v>225187</v>
      </c>
      <c r="M23" s="17">
        <f t="shared" si="0"/>
        <v>10742600</v>
      </c>
    </row>
    <row r="24" spans="1:13" x14ac:dyDescent="0.3">
      <c r="A24" s="6" t="s">
        <v>29</v>
      </c>
      <c r="B24" s="12">
        <v>2461284</v>
      </c>
      <c r="C24" s="12">
        <v>755715</v>
      </c>
      <c r="D24" s="12">
        <v>29365</v>
      </c>
      <c r="E24" s="12">
        <v>0</v>
      </c>
      <c r="F24" s="12">
        <v>55029</v>
      </c>
      <c r="G24" s="12">
        <v>80484</v>
      </c>
      <c r="H24" s="12">
        <v>523</v>
      </c>
      <c r="I24" s="12">
        <v>6501</v>
      </c>
      <c r="J24" s="10">
        <v>0</v>
      </c>
      <c r="K24" s="12">
        <v>45777</v>
      </c>
      <c r="L24" s="10">
        <v>0</v>
      </c>
      <c r="M24" s="17">
        <f t="shared" si="0"/>
        <v>3434678</v>
      </c>
    </row>
    <row r="25" spans="1:13" x14ac:dyDescent="0.3">
      <c r="A25" s="6" t="s">
        <v>30</v>
      </c>
      <c r="B25" s="12">
        <v>2911470</v>
      </c>
      <c r="C25" s="12">
        <v>893940</v>
      </c>
      <c r="D25" s="12">
        <v>34736</v>
      </c>
      <c r="E25" s="12">
        <v>0</v>
      </c>
      <c r="F25" s="12">
        <v>65094</v>
      </c>
      <c r="G25" s="12">
        <v>93945</v>
      </c>
      <c r="H25" s="12">
        <v>898</v>
      </c>
      <c r="I25" s="12">
        <v>7690</v>
      </c>
      <c r="J25" s="10">
        <v>0</v>
      </c>
      <c r="K25" s="12">
        <v>78550</v>
      </c>
      <c r="L25" s="10">
        <v>0</v>
      </c>
      <c r="M25" s="17">
        <f t="shared" si="0"/>
        <v>4086323</v>
      </c>
    </row>
    <row r="26" spans="1:13" x14ac:dyDescent="0.3">
      <c r="A26" s="6" t="s">
        <v>31</v>
      </c>
      <c r="B26" s="12">
        <v>3680623</v>
      </c>
      <c r="C26" s="12">
        <v>1130101</v>
      </c>
      <c r="D26" s="12">
        <v>43913</v>
      </c>
      <c r="E26" s="12">
        <v>0</v>
      </c>
      <c r="F26" s="12">
        <v>82291</v>
      </c>
      <c r="G26" s="12">
        <v>107477</v>
      </c>
      <c r="H26" s="12">
        <v>1551</v>
      </c>
      <c r="I26" s="12">
        <v>9722</v>
      </c>
      <c r="J26" s="10">
        <v>0</v>
      </c>
      <c r="K26" s="12">
        <v>135638</v>
      </c>
      <c r="L26" s="10">
        <v>0</v>
      </c>
      <c r="M26" s="17">
        <f t="shared" si="0"/>
        <v>5191316</v>
      </c>
    </row>
    <row r="27" spans="1:13" x14ac:dyDescent="0.3">
      <c r="A27" s="6" t="s">
        <v>32</v>
      </c>
      <c r="B27" s="12">
        <v>2266243</v>
      </c>
      <c r="C27" s="12">
        <v>695829</v>
      </c>
      <c r="D27" s="12">
        <v>27038</v>
      </c>
      <c r="E27" s="12">
        <v>0</v>
      </c>
      <c r="F27" s="12">
        <v>50668</v>
      </c>
      <c r="G27" s="12">
        <v>71329</v>
      </c>
      <c r="H27" s="12">
        <v>257</v>
      </c>
      <c r="I27" s="12">
        <v>5986</v>
      </c>
      <c r="J27" s="10">
        <v>0</v>
      </c>
      <c r="K27" s="12">
        <v>22455</v>
      </c>
      <c r="L27" s="10">
        <v>0</v>
      </c>
      <c r="M27" s="17">
        <f t="shared" si="0"/>
        <v>3139805</v>
      </c>
    </row>
    <row r="28" spans="1:13" x14ac:dyDescent="0.3">
      <c r="A28" s="6" t="s">
        <v>33</v>
      </c>
      <c r="B28" s="12">
        <v>2534302</v>
      </c>
      <c r="C28" s="12">
        <v>778134</v>
      </c>
      <c r="D28" s="12">
        <v>30236</v>
      </c>
      <c r="E28" s="12">
        <v>0</v>
      </c>
      <c r="F28" s="12">
        <v>56662</v>
      </c>
      <c r="G28" s="12">
        <v>82589</v>
      </c>
      <c r="H28" s="12">
        <v>684</v>
      </c>
      <c r="I28" s="12">
        <v>6694</v>
      </c>
      <c r="J28" s="10">
        <v>0</v>
      </c>
      <c r="K28" s="12">
        <v>59801</v>
      </c>
      <c r="L28" s="10">
        <v>0</v>
      </c>
      <c r="M28" s="17">
        <f t="shared" si="0"/>
        <v>3549102</v>
      </c>
    </row>
    <row r="29" spans="1:13" x14ac:dyDescent="0.3">
      <c r="A29" s="6" t="s">
        <v>34</v>
      </c>
      <c r="B29" s="12">
        <v>2475103</v>
      </c>
      <c r="C29" s="12">
        <v>759958</v>
      </c>
      <c r="D29" s="12">
        <v>29530</v>
      </c>
      <c r="E29" s="12">
        <v>0</v>
      </c>
      <c r="F29" s="12">
        <v>55338</v>
      </c>
      <c r="G29" s="12">
        <v>77262</v>
      </c>
      <c r="H29" s="12">
        <v>237</v>
      </c>
      <c r="I29" s="12">
        <v>6538</v>
      </c>
      <c r="J29" s="10">
        <v>0</v>
      </c>
      <c r="K29" s="12">
        <v>20704</v>
      </c>
      <c r="L29" s="10">
        <v>0</v>
      </c>
      <c r="M29" s="17">
        <f t="shared" si="0"/>
        <v>3424670</v>
      </c>
    </row>
    <row r="30" spans="1:13" x14ac:dyDescent="0.3">
      <c r="A30" s="6" t="s">
        <v>35</v>
      </c>
      <c r="B30" s="12">
        <v>3712345</v>
      </c>
      <c r="C30" s="12">
        <v>1139842</v>
      </c>
      <c r="D30" s="12">
        <v>44291</v>
      </c>
      <c r="E30" s="12">
        <v>0</v>
      </c>
      <c r="F30" s="12">
        <v>83000</v>
      </c>
      <c r="G30" s="12">
        <v>118595</v>
      </c>
      <c r="H30" s="12">
        <v>1722</v>
      </c>
      <c r="I30" s="12">
        <v>9806</v>
      </c>
      <c r="J30" s="10">
        <v>0</v>
      </c>
      <c r="K30" s="12">
        <v>150558</v>
      </c>
      <c r="L30" s="10">
        <v>0</v>
      </c>
      <c r="M30" s="17">
        <f t="shared" si="0"/>
        <v>5260159</v>
      </c>
    </row>
    <row r="31" spans="1:13" x14ac:dyDescent="0.3">
      <c r="A31" s="6" t="s">
        <v>36</v>
      </c>
      <c r="B31" s="12">
        <v>2939946</v>
      </c>
      <c r="C31" s="12">
        <v>902684</v>
      </c>
      <c r="D31" s="12">
        <v>35076</v>
      </c>
      <c r="E31" s="12">
        <v>0</v>
      </c>
      <c r="F31" s="12">
        <v>65731</v>
      </c>
      <c r="G31" s="12">
        <v>93438</v>
      </c>
      <c r="H31" s="12">
        <v>1118</v>
      </c>
      <c r="I31" s="12">
        <v>7766</v>
      </c>
      <c r="J31" s="10">
        <v>0</v>
      </c>
      <c r="K31" s="12">
        <v>97783</v>
      </c>
      <c r="L31" s="10">
        <v>454996</v>
      </c>
      <c r="M31" s="17">
        <f t="shared" si="0"/>
        <v>4598538</v>
      </c>
    </row>
    <row r="32" spans="1:13" x14ac:dyDescent="0.3">
      <c r="A32" s="6" t="s">
        <v>37</v>
      </c>
      <c r="B32" s="12">
        <v>2499651</v>
      </c>
      <c r="C32" s="12">
        <v>767495</v>
      </c>
      <c r="D32" s="12">
        <v>29823</v>
      </c>
      <c r="E32" s="12">
        <v>0</v>
      </c>
      <c r="F32" s="12">
        <v>55887</v>
      </c>
      <c r="G32" s="12">
        <v>77259</v>
      </c>
      <c r="H32" s="12">
        <v>585</v>
      </c>
      <c r="I32" s="12">
        <v>6603</v>
      </c>
      <c r="J32" s="10">
        <v>0</v>
      </c>
      <c r="K32" s="12">
        <v>51180</v>
      </c>
      <c r="L32" s="10">
        <v>0</v>
      </c>
      <c r="M32" s="17">
        <f t="shared" si="0"/>
        <v>3488483</v>
      </c>
    </row>
    <row r="33" spans="1:13" x14ac:dyDescent="0.3">
      <c r="A33" s="6" t="s">
        <v>38</v>
      </c>
      <c r="B33" s="12">
        <v>2464397</v>
      </c>
      <c r="C33" s="12">
        <v>756670</v>
      </c>
      <c r="D33" s="12">
        <v>29402</v>
      </c>
      <c r="E33" s="12">
        <v>0</v>
      </c>
      <c r="F33" s="12">
        <v>55099</v>
      </c>
      <c r="G33" s="12">
        <v>76904</v>
      </c>
      <c r="H33" s="12">
        <v>396</v>
      </c>
      <c r="I33" s="12">
        <v>6509</v>
      </c>
      <c r="J33" s="10">
        <v>0</v>
      </c>
      <c r="K33" s="12">
        <v>34648</v>
      </c>
      <c r="L33" s="10">
        <v>0</v>
      </c>
      <c r="M33" s="17">
        <f t="shared" si="0"/>
        <v>3424025</v>
      </c>
    </row>
    <row r="34" spans="1:13" x14ac:dyDescent="0.3">
      <c r="A34" s="6" t="s">
        <v>39</v>
      </c>
      <c r="B34" s="12">
        <v>4772075</v>
      </c>
      <c r="C34" s="12">
        <v>1465222</v>
      </c>
      <c r="D34" s="12">
        <v>56935</v>
      </c>
      <c r="E34" s="12">
        <v>0</v>
      </c>
      <c r="F34" s="12">
        <v>106693</v>
      </c>
      <c r="G34" s="12">
        <v>156354</v>
      </c>
      <c r="H34" s="12">
        <v>2279</v>
      </c>
      <c r="I34" s="12">
        <v>12605</v>
      </c>
      <c r="J34" s="10">
        <v>0</v>
      </c>
      <c r="K34" s="12">
        <v>199311</v>
      </c>
      <c r="L34" s="10">
        <v>1057052</v>
      </c>
      <c r="M34" s="17">
        <f t="shared" si="0"/>
        <v>7828526</v>
      </c>
    </row>
    <row r="35" spans="1:13" x14ac:dyDescent="0.3">
      <c r="A35" s="6" t="s">
        <v>40</v>
      </c>
      <c r="B35" s="12">
        <v>6310942</v>
      </c>
      <c r="C35" s="12">
        <v>1937717</v>
      </c>
      <c r="D35" s="12">
        <v>75295</v>
      </c>
      <c r="E35" s="12">
        <v>0</v>
      </c>
      <c r="F35" s="12">
        <v>141099</v>
      </c>
      <c r="G35" s="12">
        <v>195126</v>
      </c>
      <c r="H35" s="12">
        <v>3393</v>
      </c>
      <c r="I35" s="12">
        <v>16670</v>
      </c>
      <c r="J35" s="10">
        <v>0</v>
      </c>
      <c r="K35" s="12">
        <v>296695</v>
      </c>
      <c r="L35" s="10">
        <v>477265</v>
      </c>
      <c r="M35" s="17">
        <f t="shared" si="0"/>
        <v>9454202</v>
      </c>
    </row>
    <row r="36" spans="1:13" x14ac:dyDescent="0.3">
      <c r="A36" s="6" t="s">
        <v>41</v>
      </c>
      <c r="B36" s="12">
        <v>3848550</v>
      </c>
      <c r="C36" s="12">
        <v>1181662</v>
      </c>
      <c r="D36" s="12">
        <v>45916</v>
      </c>
      <c r="E36" s="12">
        <v>0</v>
      </c>
      <c r="F36" s="12">
        <v>86045</v>
      </c>
      <c r="G36" s="12">
        <v>119078</v>
      </c>
      <c r="H36" s="12">
        <v>1739</v>
      </c>
      <c r="I36" s="12">
        <v>10166</v>
      </c>
      <c r="J36" s="10">
        <v>0</v>
      </c>
      <c r="K36" s="12">
        <v>152121</v>
      </c>
      <c r="L36" s="10">
        <v>0</v>
      </c>
      <c r="M36" s="17">
        <f t="shared" si="0"/>
        <v>5445277</v>
      </c>
    </row>
    <row r="37" spans="1:13" x14ac:dyDescent="0.3">
      <c r="A37" s="6" t="s">
        <v>42</v>
      </c>
      <c r="B37" s="12">
        <v>2730752</v>
      </c>
      <c r="C37" s="12">
        <v>838452</v>
      </c>
      <c r="D37" s="12">
        <v>32580</v>
      </c>
      <c r="E37" s="12">
        <v>0</v>
      </c>
      <c r="F37" s="12">
        <v>61054</v>
      </c>
      <c r="G37" s="12">
        <v>87031</v>
      </c>
      <c r="H37" s="12">
        <v>1195</v>
      </c>
      <c r="I37" s="12">
        <v>7213</v>
      </c>
      <c r="J37" s="10">
        <v>0</v>
      </c>
      <c r="K37" s="12">
        <v>104472</v>
      </c>
      <c r="L37" s="10">
        <v>0</v>
      </c>
      <c r="M37" s="17">
        <f t="shared" si="0"/>
        <v>3862749</v>
      </c>
    </row>
    <row r="38" spans="1:13" x14ac:dyDescent="0.3">
      <c r="A38" s="6" t="s">
        <v>43</v>
      </c>
      <c r="B38" s="12">
        <v>2223478</v>
      </c>
      <c r="C38" s="12">
        <v>682698</v>
      </c>
      <c r="D38" s="12">
        <v>26528</v>
      </c>
      <c r="E38" s="12">
        <v>0</v>
      </c>
      <c r="F38" s="12">
        <v>49712</v>
      </c>
      <c r="G38" s="12">
        <v>73074</v>
      </c>
      <c r="H38" s="12">
        <v>310</v>
      </c>
      <c r="I38" s="12">
        <v>5873</v>
      </c>
      <c r="J38" s="10">
        <v>0</v>
      </c>
      <c r="K38" s="12">
        <v>27072</v>
      </c>
      <c r="L38" s="10">
        <v>133059</v>
      </c>
      <c r="M38" s="17">
        <f t="shared" si="0"/>
        <v>3221804</v>
      </c>
    </row>
    <row r="39" spans="1:13" ht="15" thickBot="1" x14ac:dyDescent="0.35">
      <c r="A39" s="7" t="s">
        <v>44</v>
      </c>
      <c r="B39" s="13">
        <f>SUM(B6:B38)</f>
        <v>145768493</v>
      </c>
      <c r="C39" s="13">
        <f t="shared" ref="C39:M39" si="1">SUM(C6:C38)</f>
        <v>44756880</v>
      </c>
      <c r="D39" s="13">
        <f t="shared" si="1"/>
        <v>1739140</v>
      </c>
      <c r="E39" s="13">
        <f t="shared" si="1"/>
        <v>0</v>
      </c>
      <c r="F39" s="13">
        <f t="shared" si="1"/>
        <v>3259072</v>
      </c>
      <c r="G39" s="13">
        <f t="shared" si="1"/>
        <v>4553872</v>
      </c>
      <c r="H39" s="13">
        <f t="shared" si="1"/>
        <v>62898</v>
      </c>
      <c r="I39" s="13">
        <f t="shared" si="1"/>
        <v>385036</v>
      </c>
      <c r="J39" s="13">
        <f t="shared" si="1"/>
        <v>0</v>
      </c>
      <c r="K39" s="13">
        <f t="shared" si="1"/>
        <v>5500551</v>
      </c>
      <c r="L39" s="13">
        <f t="shared" si="1"/>
        <v>3467706</v>
      </c>
      <c r="M39" s="18">
        <f t="shared" si="1"/>
        <v>209493648</v>
      </c>
    </row>
    <row r="40" spans="1:13" ht="15" thickTop="1" x14ac:dyDescent="0.3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</sheetData>
  <pageMargins left="1.1023622047244095" right="0.15748031496062992" top="1.1023622047244095" bottom="0.74803149606299213" header="0.62992125984251968" footer="0.31496062992125984"/>
  <pageSetup paperSize="5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topLeftCell="A30" zoomScale="90" zoomScaleNormal="90" workbookViewId="0">
      <selection activeCell="A35" sqref="A35"/>
    </sheetView>
  </sheetViews>
  <sheetFormatPr baseColWidth="10" defaultRowHeight="14.4" x14ac:dyDescent="0.3"/>
  <cols>
    <col min="1" max="1" width="23.44140625" customWidth="1"/>
    <col min="2" max="6" width="21.109375" customWidth="1"/>
    <col min="7" max="10" width="23.44140625" customWidth="1"/>
    <col min="11" max="13" width="20.44140625" customWidth="1"/>
  </cols>
  <sheetData>
    <row r="1" spans="1:13" ht="18" x14ac:dyDescent="0.35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" x14ac:dyDescent="0.35">
      <c r="A3" s="4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8" x14ac:dyDescent="0.35">
      <c r="A4" s="4" t="s">
        <v>54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1" customFormat="1" ht="57.6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3" ht="21" customHeight="1" x14ac:dyDescent="0.3">
      <c r="A6" s="6" t="s">
        <v>11</v>
      </c>
      <c r="B6" s="9">
        <v>2534251</v>
      </c>
      <c r="C6" s="9">
        <v>755931</v>
      </c>
      <c r="D6" s="9">
        <v>27499</v>
      </c>
      <c r="E6" s="9">
        <v>0</v>
      </c>
      <c r="F6" s="9">
        <v>63789</v>
      </c>
      <c r="G6" s="9">
        <v>78681</v>
      </c>
      <c r="H6" s="9">
        <v>465</v>
      </c>
      <c r="I6" s="9">
        <v>6551</v>
      </c>
      <c r="J6" s="10">
        <v>0</v>
      </c>
      <c r="K6" s="9">
        <v>46259</v>
      </c>
      <c r="L6" s="10">
        <v>0</v>
      </c>
      <c r="M6" s="17">
        <f>SUM(B6:L6)</f>
        <v>3513426</v>
      </c>
    </row>
    <row r="7" spans="1:13" x14ac:dyDescent="0.3">
      <c r="A7" s="6" t="s">
        <v>12</v>
      </c>
      <c r="B7" s="12">
        <v>3012014</v>
      </c>
      <c r="C7" s="12">
        <v>898440</v>
      </c>
      <c r="D7" s="12">
        <v>32684</v>
      </c>
      <c r="E7" s="12">
        <v>0</v>
      </c>
      <c r="F7" s="12">
        <v>75815</v>
      </c>
      <c r="G7" s="12">
        <v>85968</v>
      </c>
      <c r="H7" s="12">
        <v>578</v>
      </c>
      <c r="I7" s="12">
        <v>7786</v>
      </c>
      <c r="J7" s="10">
        <v>0</v>
      </c>
      <c r="K7" s="12">
        <v>57470</v>
      </c>
      <c r="L7" s="10">
        <v>772102</v>
      </c>
      <c r="M7" s="17">
        <f t="shared" ref="M7:M38" si="0">SUM(B7:L7)</f>
        <v>4942857</v>
      </c>
    </row>
    <row r="8" spans="1:13" x14ac:dyDescent="0.3">
      <c r="A8" s="6" t="s">
        <v>13</v>
      </c>
      <c r="B8" s="12">
        <v>3705120</v>
      </c>
      <c r="C8" s="12">
        <v>1105184</v>
      </c>
      <c r="D8" s="12">
        <v>40204</v>
      </c>
      <c r="E8" s="12">
        <v>0</v>
      </c>
      <c r="F8" s="12">
        <v>93261</v>
      </c>
      <c r="G8" s="12">
        <v>108684</v>
      </c>
      <c r="H8" s="12">
        <v>934</v>
      </c>
      <c r="I8" s="12">
        <v>9577</v>
      </c>
      <c r="J8" s="10">
        <v>0</v>
      </c>
      <c r="K8" s="12">
        <v>92895</v>
      </c>
      <c r="L8" s="10">
        <v>0</v>
      </c>
      <c r="M8" s="17">
        <f t="shared" si="0"/>
        <v>5155859</v>
      </c>
    </row>
    <row r="9" spans="1:13" x14ac:dyDescent="0.3">
      <c r="A9" s="6" t="s">
        <v>14</v>
      </c>
      <c r="B9" s="12">
        <v>5533511</v>
      </c>
      <c r="C9" s="12">
        <v>1650566</v>
      </c>
      <c r="D9" s="12">
        <v>60044</v>
      </c>
      <c r="E9" s="12">
        <v>0</v>
      </c>
      <c r="F9" s="12">
        <v>139284</v>
      </c>
      <c r="G9" s="12">
        <v>170334</v>
      </c>
      <c r="H9" s="12">
        <v>2238</v>
      </c>
      <c r="I9" s="12">
        <v>14303</v>
      </c>
      <c r="J9" s="10">
        <v>0</v>
      </c>
      <c r="K9" s="12">
        <v>222604</v>
      </c>
      <c r="L9" s="10">
        <v>0</v>
      </c>
      <c r="M9" s="17">
        <f t="shared" si="0"/>
        <v>7792884</v>
      </c>
    </row>
    <row r="10" spans="1:13" x14ac:dyDescent="0.3">
      <c r="A10" s="6" t="s">
        <v>15</v>
      </c>
      <c r="B10" s="12">
        <v>2465238</v>
      </c>
      <c r="C10" s="12">
        <v>735345</v>
      </c>
      <c r="D10" s="12">
        <v>26750</v>
      </c>
      <c r="E10" s="12">
        <v>0</v>
      </c>
      <c r="F10" s="12">
        <v>62052</v>
      </c>
      <c r="G10" s="12">
        <v>77298</v>
      </c>
      <c r="H10" s="12">
        <v>256</v>
      </c>
      <c r="I10" s="12">
        <v>6372</v>
      </c>
      <c r="J10" s="10">
        <v>0</v>
      </c>
      <c r="K10" s="12">
        <v>25425</v>
      </c>
      <c r="L10" s="10">
        <v>207917</v>
      </c>
      <c r="M10" s="17">
        <f t="shared" si="0"/>
        <v>3606653</v>
      </c>
    </row>
    <row r="11" spans="1:13" x14ac:dyDescent="0.3">
      <c r="A11" s="6" t="s">
        <v>16</v>
      </c>
      <c r="B11" s="12">
        <v>10699869</v>
      </c>
      <c r="C11" s="12">
        <v>3191616</v>
      </c>
      <c r="D11" s="12">
        <v>116105</v>
      </c>
      <c r="E11" s="12">
        <v>0</v>
      </c>
      <c r="F11" s="12">
        <v>269326</v>
      </c>
      <c r="G11" s="12">
        <v>314612</v>
      </c>
      <c r="H11" s="12">
        <v>5097</v>
      </c>
      <c r="I11" s="12">
        <v>27658</v>
      </c>
      <c r="J11" s="10">
        <v>0</v>
      </c>
      <c r="K11" s="12">
        <v>507011</v>
      </c>
      <c r="L11" s="10">
        <v>0</v>
      </c>
      <c r="M11" s="17">
        <f t="shared" si="0"/>
        <v>15131294</v>
      </c>
    </row>
    <row r="12" spans="1:13" x14ac:dyDescent="0.3">
      <c r="A12" s="6" t="s">
        <v>17</v>
      </c>
      <c r="B12" s="12">
        <v>22647809</v>
      </c>
      <c r="C12" s="12">
        <v>6755514</v>
      </c>
      <c r="D12" s="12">
        <v>245753</v>
      </c>
      <c r="E12" s="12">
        <v>0</v>
      </c>
      <c r="F12" s="12">
        <v>570067</v>
      </c>
      <c r="G12" s="12">
        <v>693768</v>
      </c>
      <c r="H12" s="12">
        <v>9586</v>
      </c>
      <c r="I12" s="12">
        <v>58542</v>
      </c>
      <c r="J12" s="10">
        <v>0</v>
      </c>
      <c r="K12" s="12">
        <v>953501</v>
      </c>
      <c r="L12" s="10">
        <v>177393</v>
      </c>
      <c r="M12" s="17">
        <f t="shared" si="0"/>
        <v>32111933</v>
      </c>
    </row>
    <row r="13" spans="1:13" x14ac:dyDescent="0.3">
      <c r="A13" s="6" t="s">
        <v>18</v>
      </c>
      <c r="B13" s="12">
        <v>6275009</v>
      </c>
      <c r="C13" s="12">
        <v>1871745</v>
      </c>
      <c r="D13" s="12">
        <v>68091</v>
      </c>
      <c r="E13" s="12">
        <v>0</v>
      </c>
      <c r="F13" s="12">
        <v>157948</v>
      </c>
      <c r="G13" s="12">
        <v>186155</v>
      </c>
      <c r="H13" s="12">
        <v>2604</v>
      </c>
      <c r="I13" s="12">
        <v>16220</v>
      </c>
      <c r="J13" s="10">
        <v>0</v>
      </c>
      <c r="K13" s="12">
        <v>258971</v>
      </c>
      <c r="L13" s="10">
        <v>44782</v>
      </c>
      <c r="M13" s="17">
        <f t="shared" si="0"/>
        <v>8881525</v>
      </c>
    </row>
    <row r="14" spans="1:13" x14ac:dyDescent="0.3">
      <c r="A14" s="6" t="s">
        <v>19</v>
      </c>
      <c r="B14" s="12">
        <v>2492801</v>
      </c>
      <c r="C14" s="12">
        <v>743566</v>
      </c>
      <c r="D14" s="12">
        <v>27050</v>
      </c>
      <c r="E14" s="12">
        <v>0</v>
      </c>
      <c r="F14" s="12">
        <v>62746</v>
      </c>
      <c r="G14" s="12">
        <v>74683</v>
      </c>
      <c r="H14" s="12">
        <v>503</v>
      </c>
      <c r="I14" s="12">
        <v>6443</v>
      </c>
      <c r="J14" s="10">
        <v>0</v>
      </c>
      <c r="K14" s="12">
        <v>50057</v>
      </c>
      <c r="L14" s="10">
        <v>0</v>
      </c>
      <c r="M14" s="17">
        <f t="shared" si="0"/>
        <v>3457849</v>
      </c>
    </row>
    <row r="15" spans="1:13" x14ac:dyDescent="0.3">
      <c r="A15" s="6" t="s">
        <v>20</v>
      </c>
      <c r="B15" s="12">
        <v>2529172</v>
      </c>
      <c r="C15" s="12">
        <v>754415</v>
      </c>
      <c r="D15" s="12">
        <v>27444</v>
      </c>
      <c r="E15" s="12">
        <v>0</v>
      </c>
      <c r="F15" s="12">
        <v>63662</v>
      </c>
      <c r="G15" s="12">
        <v>77849</v>
      </c>
      <c r="H15" s="12">
        <v>451</v>
      </c>
      <c r="I15" s="12">
        <v>6538</v>
      </c>
      <c r="J15" s="10">
        <v>0</v>
      </c>
      <c r="K15" s="12">
        <v>44869</v>
      </c>
      <c r="L15" s="10">
        <v>0</v>
      </c>
      <c r="M15" s="17">
        <f t="shared" si="0"/>
        <v>3504400</v>
      </c>
    </row>
    <row r="16" spans="1:13" x14ac:dyDescent="0.3">
      <c r="A16" s="6" t="s">
        <v>21</v>
      </c>
      <c r="B16" s="12">
        <v>11792016</v>
      </c>
      <c r="C16" s="12">
        <v>3517388</v>
      </c>
      <c r="D16" s="12">
        <v>127956</v>
      </c>
      <c r="E16" s="12">
        <v>0</v>
      </c>
      <c r="F16" s="12">
        <v>296816</v>
      </c>
      <c r="G16" s="12">
        <v>351131</v>
      </c>
      <c r="H16" s="12">
        <v>5604</v>
      </c>
      <c r="I16" s="12">
        <v>30481</v>
      </c>
      <c r="J16" s="10">
        <v>0</v>
      </c>
      <c r="K16" s="12">
        <v>557380</v>
      </c>
      <c r="L16" s="10">
        <v>496146</v>
      </c>
      <c r="M16" s="17">
        <f t="shared" si="0"/>
        <v>17174918</v>
      </c>
    </row>
    <row r="17" spans="1:13" x14ac:dyDescent="0.3">
      <c r="A17" s="6" t="s">
        <v>22</v>
      </c>
      <c r="B17" s="12">
        <v>3997719</v>
      </c>
      <c r="C17" s="12">
        <v>1192462</v>
      </c>
      <c r="D17" s="12">
        <v>43380</v>
      </c>
      <c r="E17" s="12">
        <v>0</v>
      </c>
      <c r="F17" s="12">
        <v>100626</v>
      </c>
      <c r="G17" s="12">
        <v>120383</v>
      </c>
      <c r="H17" s="12">
        <v>1495</v>
      </c>
      <c r="I17" s="12">
        <v>10334</v>
      </c>
      <c r="J17" s="10">
        <v>0</v>
      </c>
      <c r="K17" s="12">
        <v>148681</v>
      </c>
      <c r="L17" s="10">
        <v>0</v>
      </c>
      <c r="M17" s="17">
        <f t="shared" si="0"/>
        <v>5615080</v>
      </c>
    </row>
    <row r="18" spans="1:13" x14ac:dyDescent="0.3">
      <c r="A18" s="6" t="s">
        <v>23</v>
      </c>
      <c r="B18" s="12">
        <v>2394582</v>
      </c>
      <c r="C18" s="12">
        <v>714269</v>
      </c>
      <c r="D18" s="12">
        <v>25984</v>
      </c>
      <c r="E18" s="12">
        <v>0</v>
      </c>
      <c r="F18" s="12">
        <v>60274</v>
      </c>
      <c r="G18" s="12">
        <v>77553</v>
      </c>
      <c r="H18" s="12">
        <v>411</v>
      </c>
      <c r="I18" s="12">
        <v>6190</v>
      </c>
      <c r="J18" s="10">
        <v>0</v>
      </c>
      <c r="K18" s="12">
        <v>40840</v>
      </c>
      <c r="L18" s="10">
        <v>173117</v>
      </c>
      <c r="M18" s="17">
        <f t="shared" si="0"/>
        <v>3493220</v>
      </c>
    </row>
    <row r="19" spans="1:13" x14ac:dyDescent="0.3">
      <c r="A19" s="6" t="s">
        <v>24</v>
      </c>
      <c r="B19" s="12">
        <v>2340880</v>
      </c>
      <c r="C19" s="12">
        <v>698251</v>
      </c>
      <c r="D19" s="12">
        <v>25401</v>
      </c>
      <c r="E19" s="12">
        <v>0</v>
      </c>
      <c r="F19" s="12">
        <v>58922</v>
      </c>
      <c r="G19" s="12">
        <v>71576</v>
      </c>
      <c r="H19" s="12">
        <v>261</v>
      </c>
      <c r="I19" s="12">
        <v>6051</v>
      </c>
      <c r="J19" s="10">
        <v>0</v>
      </c>
      <c r="K19" s="12">
        <v>25943</v>
      </c>
      <c r="L19" s="10">
        <v>0</v>
      </c>
      <c r="M19" s="17">
        <f t="shared" si="0"/>
        <v>3227285</v>
      </c>
    </row>
    <row r="20" spans="1:13" x14ac:dyDescent="0.3">
      <c r="A20" s="6" t="s">
        <v>25</v>
      </c>
      <c r="B20" s="12">
        <v>2915369</v>
      </c>
      <c r="C20" s="12">
        <v>869612</v>
      </c>
      <c r="D20" s="12">
        <v>31635</v>
      </c>
      <c r="E20" s="12">
        <v>0</v>
      </c>
      <c r="F20" s="12">
        <v>73383</v>
      </c>
      <c r="G20" s="12">
        <v>89187</v>
      </c>
      <c r="H20" s="12">
        <v>699</v>
      </c>
      <c r="I20" s="12">
        <v>7536</v>
      </c>
      <c r="J20" s="10">
        <v>0</v>
      </c>
      <c r="K20" s="12">
        <v>69532</v>
      </c>
      <c r="L20" s="10">
        <v>0</v>
      </c>
      <c r="M20" s="17">
        <f t="shared" si="0"/>
        <v>4056953</v>
      </c>
    </row>
    <row r="21" spans="1:13" x14ac:dyDescent="0.3">
      <c r="A21" s="6" t="s">
        <v>26</v>
      </c>
      <c r="B21" s="12">
        <v>2744094</v>
      </c>
      <c r="C21" s="12">
        <v>818524</v>
      </c>
      <c r="D21" s="12">
        <v>29776</v>
      </c>
      <c r="E21" s="12">
        <v>0</v>
      </c>
      <c r="F21" s="12">
        <v>69071</v>
      </c>
      <c r="G21" s="12">
        <v>84004</v>
      </c>
      <c r="H21" s="12">
        <v>486</v>
      </c>
      <c r="I21" s="12">
        <v>7093</v>
      </c>
      <c r="J21" s="10">
        <v>0</v>
      </c>
      <c r="K21" s="12">
        <v>48362</v>
      </c>
      <c r="L21" s="10">
        <v>0</v>
      </c>
      <c r="M21" s="17">
        <f t="shared" si="0"/>
        <v>3801410</v>
      </c>
    </row>
    <row r="22" spans="1:13" x14ac:dyDescent="0.3">
      <c r="A22" s="6" t="s">
        <v>27</v>
      </c>
      <c r="B22" s="12">
        <v>4447069</v>
      </c>
      <c r="C22" s="12">
        <v>1326496</v>
      </c>
      <c r="D22" s="12">
        <v>48255</v>
      </c>
      <c r="E22" s="12">
        <v>0</v>
      </c>
      <c r="F22" s="12">
        <v>111937</v>
      </c>
      <c r="G22" s="12">
        <v>138069</v>
      </c>
      <c r="H22" s="12">
        <v>1739</v>
      </c>
      <c r="I22" s="12">
        <v>11495</v>
      </c>
      <c r="J22" s="10">
        <v>0</v>
      </c>
      <c r="K22" s="12">
        <v>172924</v>
      </c>
      <c r="L22" s="10">
        <v>0</v>
      </c>
      <c r="M22" s="17">
        <f t="shared" si="0"/>
        <v>6257984</v>
      </c>
    </row>
    <row r="23" spans="1:13" x14ac:dyDescent="0.3">
      <c r="A23" s="6" t="s">
        <v>28</v>
      </c>
      <c r="B23" s="12">
        <v>7553238</v>
      </c>
      <c r="C23" s="12">
        <v>2253022</v>
      </c>
      <c r="D23" s="12">
        <v>81961</v>
      </c>
      <c r="E23" s="12">
        <v>0</v>
      </c>
      <c r="F23" s="12">
        <v>190122</v>
      </c>
      <c r="G23" s="12">
        <v>243992</v>
      </c>
      <c r="H23" s="12">
        <v>3039</v>
      </c>
      <c r="I23" s="12">
        <v>19524</v>
      </c>
      <c r="J23" s="10">
        <v>0</v>
      </c>
      <c r="K23" s="12">
        <v>302310</v>
      </c>
      <c r="L23" s="10">
        <v>719756</v>
      </c>
      <c r="M23" s="17">
        <f t="shared" si="0"/>
        <v>11366964</v>
      </c>
    </row>
    <row r="24" spans="1:13" x14ac:dyDescent="0.3">
      <c r="A24" s="6" t="s">
        <v>29</v>
      </c>
      <c r="B24" s="12">
        <v>2515126</v>
      </c>
      <c r="C24" s="12">
        <v>750226</v>
      </c>
      <c r="D24" s="12">
        <v>27292</v>
      </c>
      <c r="E24" s="12">
        <v>0</v>
      </c>
      <c r="F24" s="12">
        <v>63308</v>
      </c>
      <c r="G24" s="12">
        <v>80484</v>
      </c>
      <c r="H24" s="12">
        <v>415</v>
      </c>
      <c r="I24" s="12">
        <v>6501</v>
      </c>
      <c r="J24" s="10">
        <v>0</v>
      </c>
      <c r="K24" s="12">
        <v>41240</v>
      </c>
      <c r="L24" s="10">
        <v>210786</v>
      </c>
      <c r="M24" s="17">
        <f t="shared" si="0"/>
        <v>3695378</v>
      </c>
    </row>
    <row r="25" spans="1:13" x14ac:dyDescent="0.3">
      <c r="A25" s="6" t="s">
        <v>30</v>
      </c>
      <c r="B25" s="12">
        <v>2975160</v>
      </c>
      <c r="C25" s="12">
        <v>887447</v>
      </c>
      <c r="D25" s="12">
        <v>32284</v>
      </c>
      <c r="E25" s="12">
        <v>0</v>
      </c>
      <c r="F25" s="12">
        <v>74888</v>
      </c>
      <c r="G25" s="12">
        <v>93945</v>
      </c>
      <c r="H25" s="12">
        <v>711</v>
      </c>
      <c r="I25" s="12">
        <v>7690</v>
      </c>
      <c r="J25" s="10">
        <v>0</v>
      </c>
      <c r="K25" s="12">
        <v>70765</v>
      </c>
      <c r="L25" s="10">
        <v>0</v>
      </c>
      <c r="M25" s="17">
        <f t="shared" si="0"/>
        <v>4142890</v>
      </c>
    </row>
    <row r="26" spans="1:13" x14ac:dyDescent="0.3">
      <c r="A26" s="6" t="s">
        <v>31</v>
      </c>
      <c r="B26" s="12">
        <v>3761138</v>
      </c>
      <c r="C26" s="12">
        <v>1121893</v>
      </c>
      <c r="D26" s="12">
        <v>40812</v>
      </c>
      <c r="E26" s="12">
        <v>0</v>
      </c>
      <c r="F26" s="12">
        <v>94671</v>
      </c>
      <c r="G26" s="12">
        <v>107477</v>
      </c>
      <c r="H26" s="12">
        <v>1229</v>
      </c>
      <c r="I26" s="12">
        <v>9722</v>
      </c>
      <c r="J26" s="10">
        <v>0</v>
      </c>
      <c r="K26" s="12">
        <v>122196</v>
      </c>
      <c r="L26" s="10">
        <v>44643</v>
      </c>
      <c r="M26" s="17">
        <f t="shared" si="0"/>
        <v>5303781</v>
      </c>
    </row>
    <row r="27" spans="1:13" x14ac:dyDescent="0.3">
      <c r="A27" s="6" t="s">
        <v>32</v>
      </c>
      <c r="B27" s="12">
        <v>2315819</v>
      </c>
      <c r="C27" s="12">
        <v>690775</v>
      </c>
      <c r="D27" s="12">
        <v>25129</v>
      </c>
      <c r="E27" s="12">
        <v>0</v>
      </c>
      <c r="F27" s="12">
        <v>58291</v>
      </c>
      <c r="G27" s="12">
        <v>71329</v>
      </c>
      <c r="H27" s="12">
        <v>203</v>
      </c>
      <c r="I27" s="12">
        <v>5986</v>
      </c>
      <c r="J27" s="10">
        <v>0</v>
      </c>
      <c r="K27" s="12">
        <v>20230</v>
      </c>
      <c r="L27" s="10">
        <v>0</v>
      </c>
      <c r="M27" s="17">
        <f t="shared" si="0"/>
        <v>3187762</v>
      </c>
    </row>
    <row r="28" spans="1:13" x14ac:dyDescent="0.3">
      <c r="A28" s="6" t="s">
        <v>33</v>
      </c>
      <c r="B28" s="12">
        <v>2589741</v>
      </c>
      <c r="C28" s="12">
        <v>772482</v>
      </c>
      <c r="D28" s="12">
        <v>28101</v>
      </c>
      <c r="E28" s="12">
        <v>0</v>
      </c>
      <c r="F28" s="12">
        <v>65186</v>
      </c>
      <c r="G28" s="12">
        <v>82589</v>
      </c>
      <c r="H28" s="12">
        <v>542</v>
      </c>
      <c r="I28" s="12">
        <v>6694</v>
      </c>
      <c r="J28" s="10">
        <v>0</v>
      </c>
      <c r="K28" s="12">
        <v>53875</v>
      </c>
      <c r="L28" s="10">
        <v>842788</v>
      </c>
      <c r="M28" s="17">
        <f t="shared" si="0"/>
        <v>4441998</v>
      </c>
    </row>
    <row r="29" spans="1:13" x14ac:dyDescent="0.3">
      <c r="A29" s="6" t="s">
        <v>34</v>
      </c>
      <c r="B29" s="12">
        <v>2529247</v>
      </c>
      <c r="C29" s="12">
        <v>754438</v>
      </c>
      <c r="D29" s="12">
        <v>27445</v>
      </c>
      <c r="E29" s="12">
        <v>0</v>
      </c>
      <c r="F29" s="12">
        <v>63664</v>
      </c>
      <c r="G29" s="12">
        <v>77262</v>
      </c>
      <c r="H29" s="12">
        <v>187</v>
      </c>
      <c r="I29" s="12">
        <v>6538</v>
      </c>
      <c r="J29" s="10">
        <v>0</v>
      </c>
      <c r="K29" s="12">
        <v>18652</v>
      </c>
      <c r="L29" s="10">
        <v>0</v>
      </c>
      <c r="M29" s="17">
        <f t="shared" si="0"/>
        <v>3477433</v>
      </c>
    </row>
    <row r="30" spans="1:13" x14ac:dyDescent="0.3">
      <c r="A30" s="6" t="s">
        <v>35</v>
      </c>
      <c r="B30" s="12">
        <v>3793555</v>
      </c>
      <c r="C30" s="12">
        <v>1131563</v>
      </c>
      <c r="D30" s="12">
        <v>41164</v>
      </c>
      <c r="E30" s="12">
        <v>0</v>
      </c>
      <c r="F30" s="12">
        <v>95488</v>
      </c>
      <c r="G30" s="12">
        <v>118595</v>
      </c>
      <c r="H30" s="12">
        <v>1364</v>
      </c>
      <c r="I30" s="12">
        <v>9806</v>
      </c>
      <c r="J30" s="10">
        <v>0</v>
      </c>
      <c r="K30" s="12">
        <v>135638</v>
      </c>
      <c r="L30" s="10">
        <v>0</v>
      </c>
      <c r="M30" s="17">
        <f t="shared" si="0"/>
        <v>5327173</v>
      </c>
    </row>
    <row r="31" spans="1:13" x14ac:dyDescent="0.3">
      <c r="A31" s="6" t="s">
        <v>36</v>
      </c>
      <c r="B31" s="12">
        <v>3004259</v>
      </c>
      <c r="C31" s="12">
        <v>896127</v>
      </c>
      <c r="D31" s="12">
        <v>32599</v>
      </c>
      <c r="E31" s="12">
        <v>0</v>
      </c>
      <c r="F31" s="12">
        <v>75620</v>
      </c>
      <c r="G31" s="12">
        <v>93438</v>
      </c>
      <c r="H31" s="12">
        <v>886</v>
      </c>
      <c r="I31" s="12">
        <v>7766</v>
      </c>
      <c r="J31" s="10">
        <v>0</v>
      </c>
      <c r="K31" s="12">
        <v>88093</v>
      </c>
      <c r="L31" s="10">
        <v>0</v>
      </c>
      <c r="M31" s="17">
        <f t="shared" si="0"/>
        <v>4198788</v>
      </c>
    </row>
    <row r="32" spans="1:13" x14ac:dyDescent="0.3">
      <c r="A32" s="6" t="s">
        <v>37</v>
      </c>
      <c r="B32" s="12">
        <v>2554332</v>
      </c>
      <c r="C32" s="12">
        <v>761920</v>
      </c>
      <c r="D32" s="12">
        <v>27717</v>
      </c>
      <c r="E32" s="12">
        <v>0</v>
      </c>
      <c r="F32" s="12">
        <v>64295</v>
      </c>
      <c r="G32" s="12">
        <v>77259</v>
      </c>
      <c r="H32" s="12">
        <v>464</v>
      </c>
      <c r="I32" s="12">
        <v>6603</v>
      </c>
      <c r="J32" s="10">
        <v>0</v>
      </c>
      <c r="K32" s="12">
        <v>46108</v>
      </c>
      <c r="L32" s="10">
        <v>0</v>
      </c>
      <c r="M32" s="17">
        <f t="shared" si="0"/>
        <v>3538698</v>
      </c>
    </row>
    <row r="33" spans="1:13" x14ac:dyDescent="0.3">
      <c r="A33" s="6" t="s">
        <v>38</v>
      </c>
      <c r="B33" s="12">
        <v>2518307</v>
      </c>
      <c r="C33" s="12">
        <v>751175</v>
      </c>
      <c r="D33" s="12">
        <v>27326</v>
      </c>
      <c r="E33" s="12">
        <v>0</v>
      </c>
      <c r="F33" s="12">
        <v>63388</v>
      </c>
      <c r="G33" s="12">
        <v>76904</v>
      </c>
      <c r="H33" s="12">
        <v>314</v>
      </c>
      <c r="I33" s="12">
        <v>6509</v>
      </c>
      <c r="J33" s="10">
        <v>0</v>
      </c>
      <c r="K33" s="12">
        <v>31214</v>
      </c>
      <c r="L33" s="10">
        <v>0</v>
      </c>
      <c r="M33" s="17">
        <f t="shared" si="0"/>
        <v>3475137</v>
      </c>
    </row>
    <row r="34" spans="1:13" x14ac:dyDescent="0.3">
      <c r="A34" s="6" t="s">
        <v>39</v>
      </c>
      <c r="B34" s="12">
        <v>4876467</v>
      </c>
      <c r="C34" s="12">
        <v>1454579</v>
      </c>
      <c r="D34" s="12">
        <v>52915</v>
      </c>
      <c r="E34" s="12">
        <v>0</v>
      </c>
      <c r="F34" s="12">
        <v>122745</v>
      </c>
      <c r="G34" s="12">
        <v>156354</v>
      </c>
      <c r="H34" s="12">
        <v>1805</v>
      </c>
      <c r="I34" s="12">
        <v>12605</v>
      </c>
      <c r="J34" s="10">
        <v>0</v>
      </c>
      <c r="K34" s="12">
        <v>179559</v>
      </c>
      <c r="L34" s="10">
        <v>585888</v>
      </c>
      <c r="M34" s="17">
        <f t="shared" si="0"/>
        <v>7442917</v>
      </c>
    </row>
    <row r="35" spans="1:13" x14ac:dyDescent="0.3">
      <c r="A35" s="6" t="s">
        <v>40</v>
      </c>
      <c r="B35" s="12">
        <v>6448997</v>
      </c>
      <c r="C35" s="12">
        <v>1923643</v>
      </c>
      <c r="D35" s="12">
        <v>69978</v>
      </c>
      <c r="E35" s="12">
        <v>0</v>
      </c>
      <c r="F35" s="12">
        <v>162327</v>
      </c>
      <c r="G35" s="12">
        <v>195126</v>
      </c>
      <c r="H35" s="12">
        <v>2687</v>
      </c>
      <c r="I35" s="12">
        <v>16670</v>
      </c>
      <c r="J35" s="10">
        <v>0</v>
      </c>
      <c r="K35" s="12">
        <v>267293</v>
      </c>
      <c r="L35" s="10">
        <v>1270657</v>
      </c>
      <c r="M35" s="17">
        <f t="shared" si="0"/>
        <v>10357378</v>
      </c>
    </row>
    <row r="36" spans="1:13" x14ac:dyDescent="0.3">
      <c r="A36" s="6" t="s">
        <v>41</v>
      </c>
      <c r="B36" s="12">
        <v>3932739</v>
      </c>
      <c r="C36" s="12">
        <v>1173079</v>
      </c>
      <c r="D36" s="12">
        <v>42674</v>
      </c>
      <c r="E36" s="12">
        <v>0</v>
      </c>
      <c r="F36" s="12">
        <v>98991</v>
      </c>
      <c r="G36" s="12">
        <v>119078</v>
      </c>
      <c r="H36" s="12">
        <v>1378</v>
      </c>
      <c r="I36" s="12">
        <v>10166</v>
      </c>
      <c r="J36" s="10">
        <v>0</v>
      </c>
      <c r="K36" s="12">
        <v>137046</v>
      </c>
      <c r="L36" s="10">
        <v>0</v>
      </c>
      <c r="M36" s="17">
        <f t="shared" si="0"/>
        <v>5515151</v>
      </c>
    </row>
    <row r="37" spans="1:13" x14ac:dyDescent="0.3">
      <c r="A37" s="6" t="s">
        <v>42</v>
      </c>
      <c r="B37" s="12">
        <v>2790489</v>
      </c>
      <c r="C37" s="12">
        <v>832363</v>
      </c>
      <c r="D37" s="12">
        <v>30280</v>
      </c>
      <c r="E37" s="12">
        <v>0</v>
      </c>
      <c r="F37" s="12">
        <v>70239</v>
      </c>
      <c r="G37" s="12">
        <v>87031</v>
      </c>
      <c r="H37" s="12">
        <v>946</v>
      </c>
      <c r="I37" s="12">
        <v>7213</v>
      </c>
      <c r="J37" s="10">
        <v>0</v>
      </c>
      <c r="K37" s="12">
        <v>94119</v>
      </c>
      <c r="L37" s="10">
        <v>0</v>
      </c>
      <c r="M37" s="17">
        <f t="shared" si="0"/>
        <v>3912680</v>
      </c>
    </row>
    <row r="38" spans="1:13" x14ac:dyDescent="0.3">
      <c r="A38" s="6" t="s">
        <v>43</v>
      </c>
      <c r="B38" s="12">
        <v>2272118</v>
      </c>
      <c r="C38" s="12">
        <v>677740</v>
      </c>
      <c r="D38" s="12">
        <v>24655</v>
      </c>
      <c r="E38" s="12">
        <v>0</v>
      </c>
      <c r="F38" s="12">
        <v>57191</v>
      </c>
      <c r="G38" s="12">
        <v>73074</v>
      </c>
      <c r="H38" s="12">
        <v>245</v>
      </c>
      <c r="I38" s="12">
        <v>5873</v>
      </c>
      <c r="J38" s="10">
        <v>0</v>
      </c>
      <c r="K38" s="12">
        <v>24389</v>
      </c>
      <c r="L38" s="10">
        <v>0</v>
      </c>
      <c r="M38" s="17">
        <f t="shared" si="0"/>
        <v>3135285</v>
      </c>
    </row>
    <row r="39" spans="1:13" ht="15" thickBot="1" x14ac:dyDescent="0.35">
      <c r="A39" s="7" t="s">
        <v>44</v>
      </c>
      <c r="B39" s="13">
        <f>SUM(B6:B38)</f>
        <v>148957255</v>
      </c>
      <c r="C39" s="13">
        <f t="shared" ref="C39:M39" si="1">SUM(C6:C38)</f>
        <v>44431796</v>
      </c>
      <c r="D39" s="13">
        <f t="shared" si="1"/>
        <v>1616343</v>
      </c>
      <c r="E39" s="13">
        <f t="shared" si="1"/>
        <v>0</v>
      </c>
      <c r="F39" s="13">
        <f t="shared" si="1"/>
        <v>3749393</v>
      </c>
      <c r="G39" s="13">
        <f t="shared" si="1"/>
        <v>4553872</v>
      </c>
      <c r="H39" s="13">
        <f t="shared" si="1"/>
        <v>49822</v>
      </c>
      <c r="I39" s="13">
        <f t="shared" si="1"/>
        <v>385036</v>
      </c>
      <c r="J39" s="13">
        <f t="shared" si="1"/>
        <v>0</v>
      </c>
      <c r="K39" s="13">
        <f t="shared" si="1"/>
        <v>4955451</v>
      </c>
      <c r="L39" s="13">
        <f t="shared" si="1"/>
        <v>5545975</v>
      </c>
      <c r="M39" s="18">
        <f t="shared" si="1"/>
        <v>214244943</v>
      </c>
    </row>
    <row r="40" spans="1:13" ht="15" thickTop="1" x14ac:dyDescent="0.3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</sheetData>
  <pageMargins left="1.1811023622047245" right="0.15748031496062992" top="1.1023622047244095" bottom="0.74803149606299213" header="0.62992125984251968" footer="0.31496062992125984"/>
  <pageSetup paperSize="5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III</vt:lpstr>
      <vt:lpstr>ANEXO VII ENERO</vt:lpstr>
      <vt:lpstr>ANEXO VII FEBRERO</vt:lpstr>
      <vt:lpstr>ANEXO VII MARZO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RCBARRERA</dc:creator>
  <cp:lastModifiedBy>Arzate</cp:lastModifiedBy>
  <cp:lastPrinted>2016-10-05T19:55:15Z</cp:lastPrinted>
  <dcterms:created xsi:type="dcterms:W3CDTF">2014-04-11T21:27:33Z</dcterms:created>
  <dcterms:modified xsi:type="dcterms:W3CDTF">2017-04-07T22:33:34Z</dcterms:modified>
</cp:coreProperties>
</file>