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5\PARTICIPACIONES 2025\11. CALCULO DE PARTICIPACIONES 2025\PUBLICACIONES TRIMESTRALES 2025\"/>
    </mc:Choice>
  </mc:AlternateContent>
  <xr:revisionPtr revIDLastSave="0" documentId="13_ncr:1_{C02B6669-46CE-4B88-9794-2CCB8D0C39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81029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l="1"/>
  <c r="T43" i="7" l="1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M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44" i="7" s="1"/>
  <c r="H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J44" i="7"/>
  <c r="K44" i="7" l="1"/>
  <c r="F44" i="7" l="1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C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L6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G44" i="7" l="1"/>
  <c r="D44" i="7"/>
  <c r="L42" i="4"/>
  <c r="L6" i="8"/>
  <c r="S44" i="7"/>
  <c r="K42" i="4"/>
  <c r="B44" i="7"/>
  <c r="B42" i="4"/>
  <c r="L41" i="1" l="1"/>
  <c r="L38" i="1"/>
  <c r="L33" i="1"/>
  <c r="L32" i="1"/>
  <c r="L30" i="1"/>
  <c r="L25" i="1"/>
  <c r="L24" i="1"/>
  <c r="L23" i="1"/>
  <c r="L17" i="1"/>
  <c r="L16" i="1"/>
  <c r="L14" i="1"/>
  <c r="L9" i="1"/>
  <c r="L8" i="1"/>
  <c r="L31" i="1" l="1"/>
  <c r="L39" i="1"/>
  <c r="L40" i="1"/>
  <c r="L22" i="1"/>
  <c r="L19" i="1"/>
  <c r="L43" i="1"/>
  <c r="L27" i="1"/>
  <c r="L11" i="1"/>
  <c r="L35" i="1"/>
  <c r="L15" i="1"/>
  <c r="L10" i="1"/>
  <c r="L18" i="1"/>
  <c r="L26" i="1"/>
  <c r="L34" i="1"/>
  <c r="L42" i="1"/>
  <c r="L12" i="1"/>
  <c r="L20" i="1"/>
  <c r="L28" i="1"/>
  <c r="L36" i="1"/>
  <c r="L13" i="1"/>
  <c r="L21" i="1"/>
  <c r="L29" i="1"/>
  <c r="L37" i="1"/>
  <c r="T44" i="7"/>
  <c r="C44" i="1"/>
  <c r="R44" i="7"/>
  <c r="Q44" i="7"/>
  <c r="P44" i="7"/>
  <c r="O44" i="7"/>
  <c r="L44" i="7"/>
  <c r="I44" i="7"/>
  <c r="E44" i="7"/>
  <c r="K42" i="8" l="1"/>
  <c r="J42" i="8"/>
  <c r="I42" i="8"/>
  <c r="H42" i="8"/>
  <c r="G42" i="8"/>
  <c r="F42" i="8"/>
  <c r="E42" i="8"/>
  <c r="D42" i="8"/>
  <c r="C42" i="8"/>
  <c r="B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44" i="1" l="1"/>
  <c r="J42" i="4" l="1"/>
  <c r="J44" i="1" l="1"/>
  <c r="I44" i="1" l="1"/>
  <c r="I42" i="4" l="1"/>
  <c r="H42" i="4" l="1"/>
  <c r="G42" i="4"/>
  <c r="F42" i="4"/>
  <c r="E42" i="4"/>
  <c r="D42" i="4"/>
  <c r="C42" i="4"/>
  <c r="L42" i="8" l="1"/>
  <c r="H44" i="1"/>
  <c r="F44" i="1"/>
  <c r="E44" i="1"/>
  <c r="D44" i="1"/>
  <c r="G44" i="1"/>
  <c r="L44" i="1" l="1"/>
</calcChain>
</file>

<file path=xl/sharedStrings.xml><?xml version="1.0" encoding="utf-8"?>
<sst xmlns="http://schemas.openxmlformats.org/spreadsheetml/2006/main" count="220" uniqueCount="69">
  <si>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</si>
  <si>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</si>
  <si>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</si>
  <si>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</si>
  <si>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</si>
  <si>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</si>
  <si>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</si>
  <si>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</si>
  <si>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</si>
  <si>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</si>
  <si>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</si>
  <si>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</si>
  <si>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</si>
  <si>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</si>
  <si>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</si>
  <si>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</si>
  <si>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</si>
  <si>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</si>
  <si>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</si>
  <si>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</si>
  <si>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</si>
  <si>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</si>
  <si>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</si>
  <si>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</si>
  <si>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</si>
  <si>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</si>
  <si>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</si>
  <si>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</si>
  <si>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</si>
  <si>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</si>
  <si>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</si>
  <si>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</si>
  <si>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</si>
  <si>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</si>
  <si>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</si>
  <si>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</si>
  <si>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</si>
  <si>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</si>
  <si>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</si>
  <si>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</si>
  <si>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</si>
  <si>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</si>
  <si>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</si>
  <si>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</si>
  <si>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</si>
  <si>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</si>
  <si>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</si>
  <si>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</si>
  <si>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</si>
  <si>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</si>
  <si>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</si>
  <si>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</si>
  <si>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 xml:space="preserve">ISR ENAJENACION INMUEBLES ENERO </t>
  </si>
  <si>
    <t>ISR ENAJENACION DE INMUEBLES</t>
  </si>
  <si>
    <t xml:space="preserve">ISR ENAJENACION DE INMUEBLES FEBRERO </t>
  </si>
  <si>
    <t>PARTICIPACIONES DE
GASOLINA Y DIESEL ENERO 2024</t>
  </si>
  <si>
    <t>PARTICIPACIONES DE
GASOLINA Y DIESEL FEBRERO 2024</t>
  </si>
  <si>
    <t>EN EL MES DE ENERO DEL EJERCICIO 2025</t>
  </si>
  <si>
    <t>PARTICIPACIONES DE
GASOLINA Y DIESEL DICIEMBRE 2024</t>
  </si>
  <si>
    <t>ISR ENAJENACION INMUEBLES DICIEMBRE 2024</t>
  </si>
  <si>
    <t>EN EL MES DE FEBRERO DEL EJERCICIO 2025</t>
  </si>
  <si>
    <t>3ER. AJUSTE CUATRIMESTRAL 2024</t>
  </si>
  <si>
    <t>F.G.P. TOTAL                             (F.G.P. + AJUSTE)</t>
  </si>
  <si>
    <t>F.F.M. TOTAL                             (F.F.M. + AJUSTE)</t>
  </si>
  <si>
    <t>COMPENSACIÓN ANUAL DEFINITIVA 2024                 F.E.I.E.F. - F.O.F.I.R.</t>
  </si>
  <si>
    <t>F.O.F.I.R. TOTAL         (F.O.F.I.R. - COMP. ANUAL DEF. 2024                 F.E.I.E.F. - F.O.F.I.R.)</t>
  </si>
  <si>
    <t>EN EL MES DE MARZO DEL EJERCICIO 2025</t>
  </si>
  <si>
    <t>EN EL PRIMER TRIMESTRE DEL EJERCICIO FISCAL 2025</t>
  </si>
  <si>
    <t>I.E.P.S. TOTAL                             (I.E.P.S. - AJUSTE)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</si>
</sst>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0" fillId="0" borderId="0" xfId="0" applyNumberFormat="1"/>
    <xf numFmtId="43" fontId="0" fillId="0" borderId="0" xfId="1" applyFont="1"/>
    <xf numFmtId="3" fontId="3" fillId="0" borderId="7" xfId="0" applyNumberFormat="1" applyFont="1" applyBorder="1"/>
    <xf numFmtId="3" fontId="6" fillId="0" borderId="7" xfId="0" applyNumberFormat="1" applyFont="1" applyBorder="1"/>
    <xf numFmtId="43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3" fontId="3" fillId="0" borderId="9" xfId="0" applyNumberFormat="1" applyFont="1" applyFill="1" applyBorder="1"/>
    <xf numFmtId="3" fontId="3" fillId="0" borderId="10" xfId="0" applyNumberFormat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O50"/>
  <sheetViews>
    <sheetView tabSelected="1" topLeftCell="A28" zoomScale="90" zoomScaleNormal="90" workbookViewId="0">
      <selection activeCell="B47" sqref="B47:L49"/>
    </sheetView>
  </sheetViews>
  <sheetFormatPr baseColWidth="10" defaultRowHeight="15" x14ac:dyDescent="0.25"/>
  <cols>
    <col min="1" max="1" width="23.42578125" customWidth="1"/>
    <col min="2" max="5" width="21" customWidth="1"/>
    <col min="6" max="8" width="23.42578125" customWidth="1"/>
    <col min="9" max="12" width="21.140625" customWidth="1"/>
  </cols>
  <sheetData>
    <row r="1" spans="1:15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18.75" x14ac:dyDescent="0.3">
      <c r="A3" s="4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5" x14ac:dyDescent="0.25">
      <c r="A6" s="25" t="s">
        <v>2</v>
      </c>
      <c r="B6" s="23" t="s">
        <v>3</v>
      </c>
      <c r="C6" s="23" t="s">
        <v>4</v>
      </c>
      <c r="D6" s="23" t="s">
        <v>5</v>
      </c>
      <c r="E6" s="23" t="s">
        <v>6</v>
      </c>
      <c r="F6" s="23" t="s">
        <v>7</v>
      </c>
      <c r="G6" s="23" t="s">
        <v>8</v>
      </c>
      <c r="H6" s="23" t="s">
        <v>45</v>
      </c>
      <c r="I6" s="23" t="s">
        <v>46</v>
      </c>
      <c r="J6" s="23" t="s">
        <v>47</v>
      </c>
      <c r="K6" s="23" t="s">
        <v>53</v>
      </c>
      <c r="L6" s="25" t="s">
        <v>9</v>
      </c>
    </row>
    <row r="7" spans="1:15" s="1" customFormat="1" ht="58.5" customHeight="1" x14ac:dyDescent="0.25">
      <c r="A7" s="26"/>
      <c r="B7" s="24"/>
      <c r="C7" s="24"/>
      <c r="D7" s="24"/>
      <c r="E7" s="24"/>
      <c r="F7" s="24"/>
      <c r="G7" s="24"/>
      <c r="H7" s="24"/>
      <c r="I7" s="24"/>
      <c r="J7" s="24"/>
      <c r="K7" s="24"/>
      <c r="L7" s="26"/>
    </row>
    <row r="8" spans="1:15" ht="21" customHeight="1" x14ac:dyDescent="0.25">
      <c r="A8" s="6" t="s">
        <v>10</v>
      </c>
      <c r="B8" s="9">
        <f>+'ANEXO VII ENERO'!B6+'ANEXO VII FEBRERO'!D8+'ANEXO VII MARZO'!B6</f>
        <v>12185616</v>
      </c>
      <c r="C8" s="9">
        <f>+'ANEXO VII ENERO'!C6+'ANEXO VII FEBRERO'!G8+'ANEXO VII MARZO'!C6</f>
        <v>3009606</v>
      </c>
      <c r="D8" s="9">
        <f>+'ANEXO VII ENERO'!D6+'ANEXO VII FEBRERO'!H8+'ANEXO VII MARZO'!D6</f>
        <v>201802</v>
      </c>
      <c r="E8" s="9">
        <f>+'ANEXO VII ENERO'!E6+'ANEXO VII FEBRERO'!K8+'ANEXO VII MARZO'!E6</f>
        <v>168199</v>
      </c>
      <c r="F8" s="9">
        <f>+'ANEXO VII ENERO'!F6+'ANEXO VII FEBRERO'!N8+'ANEXO VII MARZO'!F6</f>
        <v>239013</v>
      </c>
      <c r="G8" s="9">
        <f>+'ANEXO VII ENERO'!G6+'ANEXO VII FEBRERO'!O8+'ANEXO VII MARZO'!G6</f>
        <v>29724</v>
      </c>
      <c r="H8" s="10">
        <f>+'ANEXO VII ENERO'!H6+'ANEXO VII FEBRERO'!P8+'ANEXO VII MARZO'!H6</f>
        <v>223715</v>
      </c>
      <c r="I8" s="10">
        <f>+'ANEXO VII ENERO'!I6+'ANEXO VII FEBRERO'!Q8+'ANEXO VII MARZO'!I6</f>
        <v>188163</v>
      </c>
      <c r="J8" s="10">
        <f>+'ANEXO VII ENERO'!J6+'ANEXO VII FEBRERO'!R8+'ANEXO VII MARZO'!J6</f>
        <v>729570</v>
      </c>
      <c r="K8" s="10">
        <f>+'ANEXO VII ENERO'!K6+'ANEXO VII FEBRERO'!S8+'ANEXO VII MARZO'!K6</f>
        <v>46780</v>
      </c>
      <c r="L8" s="11">
        <f>SUM(B8:K8)</f>
        <v>17022188</v>
      </c>
      <c r="O8" s="18"/>
    </row>
    <row r="9" spans="1:15" x14ac:dyDescent="0.25">
      <c r="A9" s="6" t="s">
        <v>11</v>
      </c>
      <c r="B9" s="12">
        <f>+'ANEXO VII ENERO'!B7+'ANEXO VII FEBRERO'!D9+'ANEXO VII MARZO'!B7</f>
        <v>15502206</v>
      </c>
      <c r="C9" s="12">
        <f>+'ANEXO VII ENERO'!C7+'ANEXO VII FEBRERO'!G9+'ANEXO VII MARZO'!C7</f>
        <v>3828737</v>
      </c>
      <c r="D9" s="12">
        <f>+'ANEXO VII ENERO'!D7+'ANEXO VII FEBRERO'!H9+'ANEXO VII MARZO'!D7</f>
        <v>256727</v>
      </c>
      <c r="E9" s="12">
        <f>+'ANEXO VII ENERO'!E7+'ANEXO VII FEBRERO'!K9+'ANEXO VII MARZO'!E7</f>
        <v>213978</v>
      </c>
      <c r="F9" s="12">
        <f>+'ANEXO VII ENERO'!F7+'ANEXO VII FEBRERO'!N9+'ANEXO VII MARZO'!F7</f>
        <v>319456</v>
      </c>
      <c r="G9" s="12">
        <f>+'ANEXO VII ENERO'!G7+'ANEXO VII FEBRERO'!O9+'ANEXO VII MARZO'!G7</f>
        <v>37815</v>
      </c>
      <c r="H9" s="10">
        <f>+'ANEXO VII ENERO'!H7+'ANEXO VII FEBRERO'!P9+'ANEXO VII MARZO'!H7</f>
        <v>303850</v>
      </c>
      <c r="I9" s="12">
        <f>+'ANEXO VII ENERO'!I7+'ANEXO VII FEBRERO'!Q9+'ANEXO VII MARZO'!I7</f>
        <v>269789</v>
      </c>
      <c r="J9" s="10">
        <f>+'ANEXO VII ENERO'!J7+'ANEXO VII FEBRERO'!R9+'ANEXO VII MARZO'!J7</f>
        <v>1874060</v>
      </c>
      <c r="K9" s="10">
        <f>+'ANEXO VII ENERO'!K7+'ANEXO VII FEBRERO'!S9+'ANEXO VII MARZO'!K7</f>
        <v>63014</v>
      </c>
      <c r="L9" s="11">
        <f>SUM(B9:K9)</f>
        <v>22669632</v>
      </c>
      <c r="O9" s="18"/>
    </row>
    <row r="10" spans="1:15" x14ac:dyDescent="0.25">
      <c r="A10" s="6" t="s">
        <v>12</v>
      </c>
      <c r="B10" s="12">
        <f>+'ANEXO VII ENERO'!B8+'ANEXO VII FEBRERO'!D10+'ANEXO VII MARZO'!B8</f>
        <v>17131909</v>
      </c>
      <c r="C10" s="12">
        <f>+'ANEXO VII ENERO'!C8+'ANEXO VII FEBRERO'!G10+'ANEXO VII MARZO'!C8</f>
        <v>4231242</v>
      </c>
      <c r="D10" s="12">
        <f>+'ANEXO VII ENERO'!D8+'ANEXO VII FEBRERO'!H10+'ANEXO VII MARZO'!D8</f>
        <v>283717</v>
      </c>
      <c r="E10" s="12">
        <f>+'ANEXO VII ENERO'!E8+'ANEXO VII FEBRERO'!K10+'ANEXO VII MARZO'!E8</f>
        <v>236473</v>
      </c>
      <c r="F10" s="12">
        <f>+'ANEXO VII ENERO'!F8+'ANEXO VII FEBRERO'!N10+'ANEXO VII MARZO'!F8</f>
        <v>339783</v>
      </c>
      <c r="G10" s="12">
        <f>+'ANEXO VII ENERO'!G8+'ANEXO VII FEBRERO'!O10+'ANEXO VII MARZO'!G8</f>
        <v>41790</v>
      </c>
      <c r="H10" s="10">
        <f>+'ANEXO VII ENERO'!H8+'ANEXO VII FEBRERO'!P10+'ANEXO VII MARZO'!H8</f>
        <v>312820</v>
      </c>
      <c r="I10" s="12">
        <f>+'ANEXO VII ENERO'!I8+'ANEXO VII FEBRERO'!Q10+'ANEXO VII MARZO'!I8</f>
        <v>418861</v>
      </c>
      <c r="J10" s="10">
        <f>+'ANEXO VII ENERO'!J8+'ANEXO VII FEBRERO'!R10+'ANEXO VII MARZO'!J8</f>
        <v>216670</v>
      </c>
      <c r="K10" s="10">
        <f>+'ANEXO VII ENERO'!K8+'ANEXO VII FEBRERO'!S10+'ANEXO VII MARZO'!K8</f>
        <v>65976</v>
      </c>
      <c r="L10" s="11">
        <f>SUM(B10:K10)</f>
        <v>23279241</v>
      </c>
      <c r="O10" s="18"/>
    </row>
    <row r="11" spans="1:15" x14ac:dyDescent="0.25">
      <c r="A11" s="6" t="s">
        <v>13</v>
      </c>
      <c r="B11" s="12">
        <f>+'ANEXO VII ENERO'!B9+'ANEXO VII FEBRERO'!D11+'ANEXO VII MARZO'!B9</f>
        <v>28907925</v>
      </c>
      <c r="C11" s="12">
        <f>+'ANEXO VII ENERO'!C9+'ANEXO VII FEBRERO'!G11+'ANEXO VII MARZO'!C9</f>
        <v>7139685</v>
      </c>
      <c r="D11" s="12">
        <f>+'ANEXO VII ENERO'!D9+'ANEXO VII FEBRERO'!H11+'ANEXO VII MARZO'!D9</f>
        <v>478735</v>
      </c>
      <c r="E11" s="12">
        <f>+'ANEXO VII ENERO'!E9+'ANEXO VII FEBRERO'!K11+'ANEXO VII MARZO'!E9</f>
        <v>399017</v>
      </c>
      <c r="F11" s="12">
        <f>+'ANEXO VII ENERO'!F9+'ANEXO VII FEBRERO'!N11+'ANEXO VII MARZO'!F9</f>
        <v>568643</v>
      </c>
      <c r="G11" s="12">
        <f>+'ANEXO VII ENERO'!G9+'ANEXO VII FEBRERO'!O11+'ANEXO VII MARZO'!G9</f>
        <v>70515</v>
      </c>
      <c r="H11" s="10">
        <f>+'ANEXO VII ENERO'!H9+'ANEXO VII FEBRERO'!P11+'ANEXO VII MARZO'!H9</f>
        <v>539995</v>
      </c>
      <c r="I11" s="12">
        <f>+'ANEXO VII ENERO'!I9+'ANEXO VII FEBRERO'!Q11+'ANEXO VII MARZO'!I9</f>
        <v>960535</v>
      </c>
      <c r="J11" s="10">
        <f>+'ANEXO VII ENERO'!J9+'ANEXO VII FEBRERO'!R11+'ANEXO VII MARZO'!J9</f>
        <v>1338315</v>
      </c>
      <c r="K11" s="10">
        <f>+'ANEXO VII ENERO'!K9+'ANEXO VII FEBRERO'!S11+'ANEXO VII MARZO'!K9</f>
        <v>112080</v>
      </c>
      <c r="L11" s="11">
        <f>SUM(B11:K11)</f>
        <v>40515445</v>
      </c>
      <c r="O11" s="18"/>
    </row>
    <row r="12" spans="1:15" x14ac:dyDescent="0.25">
      <c r="A12" s="6" t="s">
        <v>49</v>
      </c>
      <c r="B12" s="12">
        <f>+'ANEXO VII ENERO'!B10+'ANEXO VII FEBRERO'!D12+'ANEXO VII MARZO'!B10</f>
        <v>12018053</v>
      </c>
      <c r="C12" s="12">
        <f>+'ANEXO VII ENERO'!C10+'ANEXO VII FEBRERO'!G12+'ANEXO VII MARZO'!C10</f>
        <v>2968220</v>
      </c>
      <c r="D12" s="12">
        <f>+'ANEXO VII ENERO'!D10+'ANEXO VII FEBRERO'!H12+'ANEXO VII MARZO'!D10</f>
        <v>199027</v>
      </c>
      <c r="E12" s="12">
        <f>+'ANEXO VII ENERO'!E10+'ANEXO VII FEBRERO'!K12+'ANEXO VII MARZO'!E10</f>
        <v>165886</v>
      </c>
      <c r="F12" s="12">
        <f>+'ANEXO VII ENERO'!F10+'ANEXO VII FEBRERO'!N12+'ANEXO VII MARZO'!F10</f>
        <v>235549</v>
      </c>
      <c r="G12" s="12">
        <f>+'ANEXO VII ENERO'!G10+'ANEXO VII FEBRERO'!O12+'ANEXO VII MARZO'!G10</f>
        <v>29316</v>
      </c>
      <c r="H12" s="10">
        <f>+'ANEXO VII ENERO'!H10+'ANEXO VII FEBRERO'!P12+'ANEXO VII MARZO'!H10</f>
        <v>217166</v>
      </c>
      <c r="I12" s="12">
        <f>+'ANEXO VII ENERO'!I10+'ANEXO VII FEBRERO'!Q12+'ANEXO VII MARZO'!I10</f>
        <v>121325</v>
      </c>
      <c r="J12" s="10">
        <f>+'ANEXO VII ENERO'!J10+'ANEXO VII FEBRERO'!R12+'ANEXO VII MARZO'!J10</f>
        <v>1030195</v>
      </c>
      <c r="K12" s="10">
        <f>+'ANEXO VII ENERO'!K10+'ANEXO VII FEBRERO'!S12+'ANEXO VII MARZO'!K10</f>
        <v>45768</v>
      </c>
      <c r="L12" s="11">
        <f>SUM(B12:K12)</f>
        <v>17030505</v>
      </c>
      <c r="O12" s="18"/>
    </row>
    <row r="13" spans="1:15" x14ac:dyDescent="0.25">
      <c r="A13" s="6" t="s">
        <v>14</v>
      </c>
      <c r="B13" s="12">
        <f>+'ANEXO VII ENERO'!B11+'ANEXO VII FEBRERO'!D13+'ANEXO VII MARZO'!B11</f>
        <v>11351363</v>
      </c>
      <c r="C13" s="12">
        <f>+'ANEXO VII ENERO'!C11+'ANEXO VII FEBRERO'!G13+'ANEXO VII MARZO'!C11</f>
        <v>2803561</v>
      </c>
      <c r="D13" s="12">
        <f>+'ANEXO VII ENERO'!D11+'ANEXO VII FEBRERO'!H13+'ANEXO VII MARZO'!D11</f>
        <v>187987</v>
      </c>
      <c r="E13" s="12">
        <f>+'ANEXO VII ENERO'!E11+'ANEXO VII FEBRERO'!K13+'ANEXO VII MARZO'!E11</f>
        <v>156683</v>
      </c>
      <c r="F13" s="12">
        <f>+'ANEXO VII ENERO'!F11+'ANEXO VII FEBRERO'!N13+'ANEXO VII MARZO'!F11</f>
        <v>223590</v>
      </c>
      <c r="G13" s="12">
        <f>+'ANEXO VII ENERO'!G11+'ANEXO VII FEBRERO'!O13+'ANEXO VII MARZO'!G11</f>
        <v>27690</v>
      </c>
      <c r="H13" s="10">
        <f>+'ANEXO VII ENERO'!H11+'ANEXO VII FEBRERO'!P13+'ANEXO VII MARZO'!H11</f>
        <v>206255</v>
      </c>
      <c r="I13" s="12">
        <f>+'ANEXO VII ENERO'!I11+'ANEXO VII FEBRERO'!Q13+'ANEXO VII MARZO'!I11</f>
        <v>112483</v>
      </c>
      <c r="J13" s="10">
        <f>+'ANEXO VII ENERO'!J11+'ANEXO VII FEBRERO'!R13+'ANEXO VII MARZO'!J11</f>
        <v>451496</v>
      </c>
      <c r="K13" s="10">
        <f>+'ANEXO VII ENERO'!K11+'ANEXO VII FEBRERO'!S13+'ANEXO VII MARZO'!K11</f>
        <v>43456</v>
      </c>
      <c r="L13" s="11">
        <f>SUM(B13:K13)</f>
        <v>15564564</v>
      </c>
      <c r="O13" s="18"/>
    </row>
    <row r="14" spans="1:15" x14ac:dyDescent="0.25">
      <c r="A14" s="6" t="s">
        <v>15</v>
      </c>
      <c r="B14" s="12">
        <f>+'ANEXO VII ENERO'!B12+'ANEXO VII FEBRERO'!D14+'ANEXO VII MARZO'!B12</f>
        <v>54300474</v>
      </c>
      <c r="C14" s="12">
        <f>+'ANEXO VII ENERO'!C12+'ANEXO VII FEBRERO'!G14+'ANEXO VII MARZO'!C12</f>
        <v>13411140</v>
      </c>
      <c r="D14" s="12">
        <f>+'ANEXO VII ENERO'!D12+'ANEXO VII FEBRERO'!H14+'ANEXO VII MARZO'!D12</f>
        <v>899252</v>
      </c>
      <c r="E14" s="12">
        <f>+'ANEXO VII ENERO'!E12+'ANEXO VII FEBRERO'!K14+'ANEXO VII MARZO'!E12</f>
        <v>749511</v>
      </c>
      <c r="F14" s="12">
        <f>+'ANEXO VII ENERO'!F12+'ANEXO VII FEBRERO'!N14+'ANEXO VII MARZO'!F12</f>
        <v>1087206</v>
      </c>
      <c r="G14" s="12">
        <f>+'ANEXO VII ENERO'!G12+'ANEXO VII FEBRERO'!O14+'ANEXO VII MARZO'!G12</f>
        <v>132456</v>
      </c>
      <c r="H14" s="10">
        <f>+'ANEXO VII ENERO'!H12+'ANEXO VII FEBRERO'!P14+'ANEXO VII MARZO'!H12</f>
        <v>986186</v>
      </c>
      <c r="I14" s="12">
        <f>+'ANEXO VII ENERO'!I12+'ANEXO VII FEBRERO'!Q14+'ANEXO VII MARZO'!I12</f>
        <v>2000727</v>
      </c>
      <c r="J14" s="10">
        <f>+'ANEXO VII ENERO'!J12+'ANEXO VII FEBRERO'!R14+'ANEXO VII MARZO'!J12</f>
        <v>2045429</v>
      </c>
      <c r="K14" s="10">
        <f>+'ANEXO VII ENERO'!K12+'ANEXO VII FEBRERO'!S14+'ANEXO VII MARZO'!K12</f>
        <v>209615</v>
      </c>
      <c r="L14" s="11">
        <f>SUM(B14:K14)</f>
        <v>75821996</v>
      </c>
      <c r="O14" s="18"/>
    </row>
    <row r="15" spans="1:15" x14ac:dyDescent="0.25">
      <c r="A15" s="6" t="s">
        <v>16</v>
      </c>
      <c r="B15" s="12">
        <f>+'ANEXO VII ENERO'!B13+'ANEXO VII FEBRERO'!D15+'ANEXO VII MARZO'!B13</f>
        <v>114711738</v>
      </c>
      <c r="C15" s="12">
        <f>+'ANEXO VII ENERO'!C13+'ANEXO VII FEBRERO'!G15+'ANEXO VII MARZO'!C13</f>
        <v>28331523</v>
      </c>
      <c r="D15" s="12">
        <f>+'ANEXO VII ENERO'!D13+'ANEXO VII FEBRERO'!H15+'ANEXO VII MARZO'!D13</f>
        <v>1899703</v>
      </c>
      <c r="E15" s="12">
        <f>+'ANEXO VII ENERO'!E13+'ANEXO VII FEBRERO'!K15+'ANEXO VII MARZO'!E13</f>
        <v>1583370</v>
      </c>
      <c r="F15" s="12">
        <f>+'ANEXO VII ENERO'!F13+'ANEXO VII FEBRERO'!N15+'ANEXO VII MARZO'!F13</f>
        <v>2197184</v>
      </c>
      <c r="G15" s="12">
        <f>+'ANEXO VII ENERO'!G13+'ANEXO VII FEBRERO'!O15+'ANEXO VII MARZO'!G13</f>
        <v>279819</v>
      </c>
      <c r="H15" s="10">
        <f>+'ANEXO VII ENERO'!H13+'ANEXO VII FEBRERO'!P15+'ANEXO VII MARZO'!H13</f>
        <v>2118926</v>
      </c>
      <c r="I15" s="12">
        <f>+'ANEXO VII ENERO'!I13+'ANEXO VII FEBRERO'!Q15+'ANEXO VII MARZO'!I13</f>
        <v>4046789</v>
      </c>
      <c r="J15" s="10">
        <f>+'ANEXO VII ENERO'!J13+'ANEXO VII FEBRERO'!R15+'ANEXO VII MARZO'!J13</f>
        <v>32554476</v>
      </c>
      <c r="K15" s="10">
        <f>+'ANEXO VII ENERO'!K13+'ANEXO VII FEBRERO'!S15+'ANEXO VII MARZO'!K13</f>
        <v>436347</v>
      </c>
      <c r="L15" s="11">
        <f>SUM(B15:K15)</f>
        <v>188159875</v>
      </c>
      <c r="O15" s="18"/>
    </row>
    <row r="16" spans="1:15" x14ac:dyDescent="0.25">
      <c r="A16" s="6" t="s">
        <v>17</v>
      </c>
      <c r="B16" s="12">
        <f>+'ANEXO VII ENERO'!B14+'ANEXO VII FEBRERO'!D16+'ANEXO VII MARZO'!B14</f>
        <v>33885448</v>
      </c>
      <c r="C16" s="12">
        <f>+'ANEXO VII ENERO'!C14+'ANEXO VII FEBRERO'!G16+'ANEXO VII MARZO'!C14</f>
        <v>8369034</v>
      </c>
      <c r="D16" s="12">
        <f>+'ANEXO VII ENERO'!D14+'ANEXO VII FEBRERO'!H16+'ANEXO VII MARZO'!D14</f>
        <v>561166</v>
      </c>
      <c r="E16" s="12">
        <f>+'ANEXO VII ENERO'!E14+'ANEXO VII FEBRERO'!K16+'ANEXO VII MARZO'!E14</f>
        <v>467723</v>
      </c>
      <c r="F16" s="12">
        <f>+'ANEXO VII ENERO'!F14+'ANEXO VII FEBRERO'!N16+'ANEXO VII MARZO'!F14</f>
        <v>678948</v>
      </c>
      <c r="G16" s="12">
        <f>+'ANEXO VII ENERO'!G14+'ANEXO VII FEBRERO'!O16+'ANEXO VII MARZO'!G14</f>
        <v>82659</v>
      </c>
      <c r="H16" s="10">
        <f>+'ANEXO VII ENERO'!H14+'ANEXO VII FEBRERO'!P16+'ANEXO VII MARZO'!H14</f>
        <v>636079</v>
      </c>
      <c r="I16" s="12">
        <f>+'ANEXO VII ENERO'!I14+'ANEXO VII FEBRERO'!Q16+'ANEXO VII MARZO'!I14</f>
        <v>1144647</v>
      </c>
      <c r="J16" s="10">
        <f>+'ANEXO VII ENERO'!J14+'ANEXO VII FEBRERO'!R16+'ANEXO VII MARZO'!J14</f>
        <v>2125587</v>
      </c>
      <c r="K16" s="10">
        <f>+'ANEXO VII ENERO'!K14+'ANEXO VII FEBRERO'!S16+'ANEXO VII MARZO'!K14</f>
        <v>132946</v>
      </c>
      <c r="L16" s="11">
        <f>SUM(B16:K16)</f>
        <v>48084237</v>
      </c>
      <c r="O16" s="18"/>
    </row>
    <row r="17" spans="1:15" x14ac:dyDescent="0.25">
      <c r="A17" s="6" t="s">
        <v>50</v>
      </c>
      <c r="B17" s="12">
        <f>+'ANEXO VII ENERO'!B15+'ANEXO VII FEBRERO'!D17+'ANEXO VII MARZO'!B15</f>
        <v>10939480</v>
      </c>
      <c r="C17" s="12">
        <f>+'ANEXO VII ENERO'!C15+'ANEXO VII FEBRERO'!G17+'ANEXO VII MARZO'!C15</f>
        <v>2701835</v>
      </c>
      <c r="D17" s="12">
        <f>+'ANEXO VII ENERO'!D15+'ANEXO VII FEBRERO'!H17+'ANEXO VII MARZO'!D15</f>
        <v>181164</v>
      </c>
      <c r="E17" s="12">
        <f>+'ANEXO VII ENERO'!E15+'ANEXO VII FEBRERO'!K17+'ANEXO VII MARZO'!E15</f>
        <v>150998</v>
      </c>
      <c r="F17" s="12">
        <f>+'ANEXO VII ENERO'!F15+'ANEXO VII FEBRERO'!N17+'ANEXO VII MARZO'!F15</f>
        <v>214441</v>
      </c>
      <c r="G17" s="12">
        <f>+'ANEXO VII ENERO'!G15+'ANEXO VII FEBRERO'!O17+'ANEXO VII MARZO'!G15</f>
        <v>26685</v>
      </c>
      <c r="H17" s="10">
        <f>+'ANEXO VII ENERO'!H15+'ANEXO VII FEBRERO'!P17+'ANEXO VII MARZO'!H15</f>
        <v>197824</v>
      </c>
      <c r="I17" s="12">
        <f>+'ANEXO VII ENERO'!I15+'ANEXO VII FEBRERO'!Q17+'ANEXO VII MARZO'!I15</f>
        <v>83987</v>
      </c>
      <c r="J17" s="10">
        <f>+'ANEXO VII ENERO'!J15+'ANEXO VII FEBRERO'!R17+'ANEXO VII MARZO'!J15</f>
        <v>165523</v>
      </c>
      <c r="K17" s="10">
        <f>+'ANEXO VII ENERO'!K15+'ANEXO VII FEBRERO'!S17+'ANEXO VII MARZO'!K15</f>
        <v>41679</v>
      </c>
      <c r="L17" s="11">
        <f>SUM(B17:K17)</f>
        <v>14703616</v>
      </c>
      <c r="O17" s="18"/>
    </row>
    <row r="18" spans="1:15" x14ac:dyDescent="0.25">
      <c r="A18" s="6" t="s">
        <v>18</v>
      </c>
      <c r="B18" s="12">
        <f>+'ANEXO VII ENERO'!B16+'ANEXO VII FEBRERO'!D18+'ANEXO VII MARZO'!B16</f>
        <v>13184935</v>
      </c>
      <c r="C18" s="12">
        <f>+'ANEXO VII ENERO'!C16+'ANEXO VII FEBRERO'!G18+'ANEXO VII MARZO'!C16</f>
        <v>3256417</v>
      </c>
      <c r="D18" s="12">
        <f>+'ANEXO VII ENERO'!D16+'ANEXO VII FEBRERO'!H18+'ANEXO VII MARZO'!D16</f>
        <v>218351</v>
      </c>
      <c r="E18" s="12">
        <f>+'ANEXO VII ENERO'!E16+'ANEXO VII FEBRERO'!K18+'ANEXO VII MARZO'!E16</f>
        <v>181992</v>
      </c>
      <c r="F18" s="12">
        <f>+'ANEXO VII ENERO'!F16+'ANEXO VII FEBRERO'!N18+'ANEXO VII MARZO'!F16</f>
        <v>260560</v>
      </c>
      <c r="G18" s="12">
        <f>+'ANEXO VII ENERO'!G16+'ANEXO VII FEBRERO'!O18+'ANEXO VII MARZO'!G16</f>
        <v>32163</v>
      </c>
      <c r="H18" s="10">
        <f>+'ANEXO VII ENERO'!H16+'ANEXO VII FEBRERO'!P18+'ANEXO VII MARZO'!H16</f>
        <v>241959</v>
      </c>
      <c r="I18" s="12">
        <f>+'ANEXO VII ENERO'!I16+'ANEXO VII FEBRERO'!Q18+'ANEXO VII MARZO'!I16</f>
        <v>262122</v>
      </c>
      <c r="J18" s="10">
        <f>+'ANEXO VII ENERO'!J16+'ANEXO VII FEBRERO'!R18+'ANEXO VII MARZO'!J16</f>
        <v>1596545</v>
      </c>
      <c r="K18" s="10">
        <f>+'ANEXO VII ENERO'!K16+'ANEXO VII FEBRERO'!S18+'ANEXO VII MARZO'!K16</f>
        <v>50803</v>
      </c>
      <c r="L18" s="11">
        <f>SUM(B18:K18)</f>
        <v>19285847</v>
      </c>
      <c r="O18" s="18"/>
    </row>
    <row r="19" spans="1:15" x14ac:dyDescent="0.25">
      <c r="A19" s="6" t="s">
        <v>19</v>
      </c>
      <c r="B19" s="12">
        <f>+'ANEXO VII ENERO'!B17+'ANEXO VII FEBRERO'!D19+'ANEXO VII MARZO'!B17</f>
        <v>12237684</v>
      </c>
      <c r="C19" s="12">
        <f>+'ANEXO VII ENERO'!C17+'ANEXO VII FEBRERO'!G19+'ANEXO VII MARZO'!C17</f>
        <v>3022465</v>
      </c>
      <c r="D19" s="12">
        <f>+'ANEXO VII ENERO'!D17+'ANEXO VII FEBRERO'!H19+'ANEXO VII MARZO'!D17</f>
        <v>202665</v>
      </c>
      <c r="E19" s="12">
        <f>+'ANEXO VII ENERO'!E17+'ANEXO VII FEBRERO'!K19+'ANEXO VII MARZO'!E17</f>
        <v>168917</v>
      </c>
      <c r="F19" s="12">
        <f>+'ANEXO VII ENERO'!F17+'ANEXO VII FEBRERO'!N19+'ANEXO VII MARZO'!F17</f>
        <v>241967</v>
      </c>
      <c r="G19" s="12">
        <f>+'ANEXO VII ENERO'!G17+'ANEXO VII FEBRERO'!O19+'ANEXO VII MARZO'!G17</f>
        <v>29853</v>
      </c>
      <c r="H19" s="10">
        <f>+'ANEXO VII ENERO'!H17+'ANEXO VII FEBRERO'!P19+'ANEXO VII MARZO'!H17</f>
        <v>223420</v>
      </c>
      <c r="I19" s="12">
        <f>+'ANEXO VII ENERO'!I17+'ANEXO VII FEBRERO'!Q19+'ANEXO VII MARZO'!I17</f>
        <v>196760</v>
      </c>
      <c r="J19" s="10">
        <f>+'ANEXO VII ENERO'!J17+'ANEXO VII FEBRERO'!R19+'ANEXO VII MARZO'!J17</f>
        <v>0</v>
      </c>
      <c r="K19" s="10">
        <f>+'ANEXO VII ENERO'!K17+'ANEXO VII FEBRERO'!S19+'ANEXO VII MARZO'!K17</f>
        <v>47049</v>
      </c>
      <c r="L19" s="11">
        <f>SUM(B19:K19)</f>
        <v>16370780</v>
      </c>
      <c r="O19" s="18"/>
    </row>
    <row r="20" spans="1:15" x14ac:dyDescent="0.25">
      <c r="A20" s="6" t="s">
        <v>20</v>
      </c>
      <c r="B20" s="12">
        <f>+'ANEXO VII ENERO'!B18+'ANEXO VII FEBRERO'!D20+'ANEXO VII MARZO'!B18</f>
        <v>61596885</v>
      </c>
      <c r="C20" s="12">
        <f>+'ANEXO VII ENERO'!C18+'ANEXO VII FEBRERO'!G20+'ANEXO VII MARZO'!C18</f>
        <v>15213208</v>
      </c>
      <c r="D20" s="12">
        <f>+'ANEXO VII ENERO'!D18+'ANEXO VII FEBRERO'!H20+'ANEXO VII MARZO'!D18</f>
        <v>1020085</v>
      </c>
      <c r="E20" s="12">
        <f>+'ANEXO VII ENERO'!E18+'ANEXO VII FEBRERO'!K20+'ANEXO VII MARZO'!E18</f>
        <v>850225</v>
      </c>
      <c r="F20" s="12">
        <f>+'ANEXO VII ENERO'!F18+'ANEXO VII FEBRERO'!N20+'ANEXO VII MARZO'!F18</f>
        <v>1140123</v>
      </c>
      <c r="G20" s="12">
        <f>+'ANEXO VII ENERO'!G18+'ANEXO VII FEBRERO'!O20+'ANEXO VII MARZO'!G18</f>
        <v>150255</v>
      </c>
      <c r="H20" s="10">
        <f>+'ANEXO VII ENERO'!H18+'ANEXO VII FEBRERO'!P20+'ANEXO VII MARZO'!H18</f>
        <v>1157500</v>
      </c>
      <c r="I20" s="12">
        <f>+'ANEXO VII ENERO'!I18+'ANEXO VII FEBRERO'!Q20+'ANEXO VII MARZO'!I18</f>
        <v>2302668</v>
      </c>
      <c r="J20" s="10">
        <f>+'ANEXO VII ENERO'!J18+'ANEXO VII FEBRERO'!R20+'ANEXO VII MARZO'!J18</f>
        <v>4670899</v>
      </c>
      <c r="K20" s="10">
        <f>+'ANEXO VII ENERO'!K18+'ANEXO VII FEBRERO'!S20+'ANEXO VII MARZO'!K18</f>
        <v>232284</v>
      </c>
      <c r="L20" s="11">
        <f>SUM(B20:K20)</f>
        <v>88334132</v>
      </c>
      <c r="O20" s="18"/>
    </row>
    <row r="21" spans="1:15" x14ac:dyDescent="0.25">
      <c r="A21" s="6" t="s">
        <v>21</v>
      </c>
      <c r="B21" s="12">
        <f>+'ANEXO VII ENERO'!B19+'ANEXO VII FEBRERO'!D21+'ANEXO VII MARZO'!B19</f>
        <v>21194907</v>
      </c>
      <c r="C21" s="12">
        <f>+'ANEXO VII ENERO'!C19+'ANEXO VII FEBRERO'!G21+'ANEXO VII MARZO'!C19</f>
        <v>5234721</v>
      </c>
      <c r="D21" s="12">
        <f>+'ANEXO VII ENERO'!D19+'ANEXO VII FEBRERO'!H21+'ANEXO VII MARZO'!D19</f>
        <v>351001</v>
      </c>
      <c r="E21" s="12">
        <f>+'ANEXO VII ENERO'!E19+'ANEXO VII FEBRERO'!K21+'ANEXO VII MARZO'!E19</f>
        <v>292554</v>
      </c>
      <c r="F21" s="12">
        <f>+'ANEXO VII ENERO'!F19+'ANEXO VII FEBRERO'!N21+'ANEXO VII MARZO'!F19</f>
        <v>433794</v>
      </c>
      <c r="G21" s="12">
        <f>+'ANEXO VII ENERO'!G19+'ANEXO VII FEBRERO'!O21+'ANEXO VII MARZO'!G19</f>
        <v>51702</v>
      </c>
      <c r="H21" s="10">
        <f>+'ANEXO VII ENERO'!H19+'ANEXO VII FEBRERO'!P21+'ANEXO VII MARZO'!H19</f>
        <v>388852</v>
      </c>
      <c r="I21" s="12">
        <f>+'ANEXO VII ENERO'!I19+'ANEXO VII FEBRERO'!Q21+'ANEXO VII MARZO'!I19</f>
        <v>616754</v>
      </c>
      <c r="J21" s="10">
        <f>+'ANEXO VII ENERO'!J19+'ANEXO VII FEBRERO'!R21+'ANEXO VII MARZO'!J19</f>
        <v>1629860.01</v>
      </c>
      <c r="K21" s="10">
        <f>+'ANEXO VII ENERO'!K19+'ANEXO VII FEBRERO'!S21+'ANEXO VII MARZO'!K19</f>
        <v>83168</v>
      </c>
      <c r="L21" s="11">
        <f>SUM(B21:K21)</f>
        <v>30277313.010000002</v>
      </c>
      <c r="O21" s="18"/>
    </row>
    <row r="22" spans="1:15" x14ac:dyDescent="0.25">
      <c r="A22" s="6" t="s">
        <v>22</v>
      </c>
      <c r="B22" s="12">
        <f>+'ANEXO VII ENERO'!B20+'ANEXO VII FEBRERO'!D22+'ANEXO VII MARZO'!B20</f>
        <v>11854368</v>
      </c>
      <c r="C22" s="12">
        <f>+'ANEXO VII ENERO'!C20+'ANEXO VII FEBRERO'!G22+'ANEXO VII MARZO'!C20</f>
        <v>2927793</v>
      </c>
      <c r="D22" s="12">
        <f>+'ANEXO VII ENERO'!D20+'ANEXO VII FEBRERO'!H22+'ANEXO VII MARZO'!D20</f>
        <v>196316</v>
      </c>
      <c r="E22" s="12">
        <f>+'ANEXO VII ENERO'!E20+'ANEXO VII FEBRERO'!K22+'ANEXO VII MARZO'!E20</f>
        <v>163626</v>
      </c>
      <c r="F22" s="12">
        <f>+'ANEXO VII ENERO'!F20+'ANEXO VII FEBRERO'!N22+'ANEXO VII MARZO'!F20</f>
        <v>232733</v>
      </c>
      <c r="G22" s="12">
        <f>+'ANEXO VII ENERO'!G20+'ANEXO VII FEBRERO'!O22+'ANEXO VII MARZO'!G20</f>
        <v>28917</v>
      </c>
      <c r="H22" s="10">
        <f>+'ANEXO VII ENERO'!H20+'ANEXO VII FEBRERO'!P22+'ANEXO VII MARZO'!H20</f>
        <v>217731</v>
      </c>
      <c r="I22" s="12">
        <f>+'ANEXO VII ENERO'!I20+'ANEXO VII FEBRERO'!Q22+'ANEXO VII MARZO'!I20</f>
        <v>178497</v>
      </c>
      <c r="J22" s="10">
        <f>+'ANEXO VII ENERO'!J20+'ANEXO VII FEBRERO'!R22+'ANEXO VII MARZO'!J20</f>
        <v>0</v>
      </c>
      <c r="K22" s="10">
        <f>+'ANEXO VII ENERO'!K20+'ANEXO VII FEBRERO'!S22+'ANEXO VII MARZO'!K20</f>
        <v>45541</v>
      </c>
      <c r="L22" s="11">
        <f>SUM(B22:K22)</f>
        <v>15845522</v>
      </c>
      <c r="O22" s="18"/>
    </row>
    <row r="23" spans="1:15" x14ac:dyDescent="0.25">
      <c r="A23" s="6" t="s">
        <v>23</v>
      </c>
      <c r="B23" s="12">
        <f>+'ANEXO VII ENERO'!B21+'ANEXO VII FEBRERO'!D23+'ANEXO VII MARZO'!B21</f>
        <v>10980849</v>
      </c>
      <c r="C23" s="12">
        <f>+'ANEXO VII ENERO'!C21+'ANEXO VII FEBRERO'!G23+'ANEXO VII MARZO'!C21</f>
        <v>2712052</v>
      </c>
      <c r="D23" s="12">
        <f>+'ANEXO VII ENERO'!D21+'ANEXO VII FEBRERO'!H23+'ANEXO VII MARZO'!D21</f>
        <v>181850</v>
      </c>
      <c r="E23" s="12">
        <f>+'ANEXO VII ENERO'!E21+'ANEXO VII FEBRERO'!K23+'ANEXO VII MARZO'!E21</f>
        <v>151569</v>
      </c>
      <c r="F23" s="12">
        <f>+'ANEXO VII ENERO'!F21+'ANEXO VII FEBRERO'!N23+'ANEXO VII MARZO'!F21</f>
        <v>216992</v>
      </c>
      <c r="G23" s="12">
        <f>+'ANEXO VII ENERO'!G21+'ANEXO VII FEBRERO'!O23+'ANEXO VII MARZO'!G21</f>
        <v>26787</v>
      </c>
      <c r="H23" s="10">
        <f>+'ANEXO VII ENERO'!H21+'ANEXO VII FEBRERO'!P23+'ANEXO VII MARZO'!H21</f>
        <v>200232</v>
      </c>
      <c r="I23" s="12">
        <f>+'ANEXO VII ENERO'!I21+'ANEXO VII FEBRERO'!Q23+'ANEXO VII MARZO'!I21</f>
        <v>103213</v>
      </c>
      <c r="J23" s="10">
        <f>+'ANEXO VII ENERO'!J21+'ANEXO VII FEBRERO'!R23+'ANEXO VII MARZO'!J21</f>
        <v>0</v>
      </c>
      <c r="K23" s="10">
        <f>+'ANEXO VII ENERO'!K21+'ANEXO VII FEBRERO'!S23+'ANEXO VII MARZO'!K21</f>
        <v>42180</v>
      </c>
      <c r="L23" s="11">
        <f>SUM(B23:K23)</f>
        <v>14615724</v>
      </c>
      <c r="O23" s="18"/>
    </row>
    <row r="24" spans="1:15" x14ac:dyDescent="0.25">
      <c r="A24" s="6" t="s">
        <v>24</v>
      </c>
      <c r="B24" s="12">
        <f>+'ANEXO VII ENERO'!B22+'ANEXO VII FEBRERO'!D24+'ANEXO VII MARZO'!B22</f>
        <v>11606065</v>
      </c>
      <c r="C24" s="12">
        <f>+'ANEXO VII ENERO'!C22+'ANEXO VII FEBRERO'!G24+'ANEXO VII MARZO'!C22</f>
        <v>2866468</v>
      </c>
      <c r="D24" s="12">
        <f>+'ANEXO VII ENERO'!D22+'ANEXO VII FEBRERO'!H24+'ANEXO VII MARZO'!D22</f>
        <v>192205</v>
      </c>
      <c r="E24" s="12">
        <f>+'ANEXO VII ENERO'!E22+'ANEXO VII FEBRERO'!K24+'ANEXO VII MARZO'!E22</f>
        <v>160199</v>
      </c>
      <c r="F24" s="12">
        <f>+'ANEXO VII ENERO'!F22+'ANEXO VII FEBRERO'!N24+'ANEXO VII MARZO'!F22</f>
        <v>230060</v>
      </c>
      <c r="G24" s="12">
        <f>+'ANEXO VII ENERO'!G22+'ANEXO VII FEBRERO'!O24+'ANEXO VII MARZO'!G22</f>
        <v>28311</v>
      </c>
      <c r="H24" s="10">
        <f>+'ANEXO VII ENERO'!H22+'ANEXO VII FEBRERO'!P24+'ANEXO VII MARZO'!H22</f>
        <v>210510</v>
      </c>
      <c r="I24" s="12">
        <f>+'ANEXO VII ENERO'!I22+'ANEXO VII FEBRERO'!Q24+'ANEXO VII MARZO'!I22</f>
        <v>168960</v>
      </c>
      <c r="J24" s="10">
        <f>+'ANEXO VII ENERO'!J22+'ANEXO VII FEBRERO'!R24+'ANEXO VII MARZO'!J22</f>
        <v>320342</v>
      </c>
      <c r="K24" s="10">
        <f>+'ANEXO VII ENERO'!K22+'ANEXO VII FEBRERO'!S24+'ANEXO VII MARZO'!K22</f>
        <v>44540</v>
      </c>
      <c r="L24" s="11">
        <f>SUM(B24:K24)</f>
        <v>15827660</v>
      </c>
      <c r="O24" s="18"/>
    </row>
    <row r="25" spans="1:15" x14ac:dyDescent="0.25">
      <c r="A25" s="6" t="s">
        <v>25</v>
      </c>
      <c r="B25" s="12">
        <f>+'ANEXO VII ENERO'!B23+'ANEXO VII FEBRERO'!D25+'ANEXO VII MARZO'!B23</f>
        <v>12552293</v>
      </c>
      <c r="C25" s="12">
        <f>+'ANEXO VII ENERO'!C23+'ANEXO VII FEBRERO'!G25+'ANEXO VII MARZO'!C23</f>
        <v>3100167</v>
      </c>
      <c r="D25" s="12">
        <f>+'ANEXO VII ENERO'!D23+'ANEXO VII FEBRERO'!H25+'ANEXO VII MARZO'!D23</f>
        <v>207874</v>
      </c>
      <c r="E25" s="12">
        <f>+'ANEXO VII ENERO'!E23+'ANEXO VII FEBRERO'!K25+'ANEXO VII MARZO'!E23</f>
        <v>173260</v>
      </c>
      <c r="F25" s="12">
        <f>+'ANEXO VII ENERO'!F23+'ANEXO VII FEBRERO'!N25+'ANEXO VII MARZO'!F23</f>
        <v>248058</v>
      </c>
      <c r="G25" s="12">
        <f>+'ANEXO VII ENERO'!G23+'ANEXO VII FEBRERO'!O25+'ANEXO VII MARZO'!G23</f>
        <v>30618</v>
      </c>
      <c r="H25" s="10">
        <f>+'ANEXO VII ENERO'!H23+'ANEXO VII FEBRERO'!P25+'ANEXO VII MARZO'!H23</f>
        <v>228647</v>
      </c>
      <c r="I25" s="12">
        <f>+'ANEXO VII ENERO'!I23+'ANEXO VII FEBRERO'!Q25+'ANEXO VII MARZO'!I23</f>
        <v>205495</v>
      </c>
      <c r="J25" s="10">
        <f>+'ANEXO VII ENERO'!J23+'ANEXO VII FEBRERO'!R25+'ANEXO VII MARZO'!J23</f>
        <v>1347520</v>
      </c>
      <c r="K25" s="10">
        <f>+'ANEXO VII ENERO'!K23+'ANEXO VII FEBRERO'!S25+'ANEXO VII MARZO'!K23</f>
        <v>48193</v>
      </c>
      <c r="L25" s="11">
        <f>SUM(B25:K25)</f>
        <v>18142125</v>
      </c>
      <c r="O25" s="18"/>
    </row>
    <row r="26" spans="1:15" x14ac:dyDescent="0.25">
      <c r="A26" s="6" t="s">
        <v>26</v>
      </c>
      <c r="B26" s="12">
        <f>+'ANEXO VII ENERO'!B24+'ANEXO VII FEBRERO'!D26+'ANEXO VII MARZO'!B24</f>
        <v>16331034</v>
      </c>
      <c r="C26" s="12">
        <f>+'ANEXO VII ENERO'!C24+'ANEXO VII FEBRERO'!G26+'ANEXO VII MARZO'!C24</f>
        <v>4033441</v>
      </c>
      <c r="D26" s="12">
        <f>+'ANEXO VII ENERO'!D24+'ANEXO VII FEBRERO'!H26+'ANEXO VII MARZO'!D24</f>
        <v>270453</v>
      </c>
      <c r="E26" s="12">
        <f>+'ANEXO VII ENERO'!E24+'ANEXO VII FEBRERO'!K26+'ANEXO VII MARZO'!E24</f>
        <v>225417</v>
      </c>
      <c r="F26" s="12">
        <f>+'ANEXO VII ENERO'!F24+'ANEXO VII FEBRERO'!N26+'ANEXO VII MARZO'!F24</f>
        <v>326307</v>
      </c>
      <c r="G26" s="12">
        <f>+'ANEXO VII ENERO'!G24+'ANEXO VII FEBRERO'!O26+'ANEXO VII MARZO'!G24</f>
        <v>39837</v>
      </c>
      <c r="H26" s="10">
        <f>+'ANEXO VII ENERO'!H24+'ANEXO VII FEBRERO'!P26+'ANEXO VII MARZO'!H24</f>
        <v>296651</v>
      </c>
      <c r="I26" s="12">
        <f>+'ANEXO VII ENERO'!I24+'ANEXO VII FEBRERO'!Q26+'ANEXO VII MARZO'!I24</f>
        <v>427885</v>
      </c>
      <c r="J26" s="10">
        <f>+'ANEXO VII ENERO'!J24+'ANEXO VII FEBRERO'!R26+'ANEXO VII MARZO'!J24</f>
        <v>1207002</v>
      </c>
      <c r="K26" s="10">
        <f>+'ANEXO VII ENERO'!K24+'ANEXO VII FEBRERO'!S26+'ANEXO VII MARZO'!K24</f>
        <v>62979</v>
      </c>
      <c r="L26" s="11">
        <f>SUM(B26:K26)</f>
        <v>23221006</v>
      </c>
      <c r="O26" s="18"/>
    </row>
    <row r="27" spans="1:15" x14ac:dyDescent="0.25">
      <c r="A27" s="6" t="s">
        <v>27</v>
      </c>
      <c r="B27" s="12">
        <f>+'ANEXO VII ENERO'!B25+'ANEXO VII FEBRERO'!D27+'ANEXO VII MARZO'!B25</f>
        <v>37771682</v>
      </c>
      <c r="C27" s="12">
        <f>+'ANEXO VII ENERO'!C25+'ANEXO VII FEBRERO'!G27+'ANEXO VII MARZO'!C25</f>
        <v>9328857</v>
      </c>
      <c r="D27" s="12">
        <f>+'ANEXO VII ENERO'!D25+'ANEXO VII FEBRERO'!H27+'ANEXO VII MARZO'!D25</f>
        <v>625524</v>
      </c>
      <c r="E27" s="12">
        <f>+'ANEXO VII ENERO'!E25+'ANEXO VII FEBRERO'!K27+'ANEXO VII MARZO'!E25</f>
        <v>521364</v>
      </c>
      <c r="F27" s="12">
        <f>+'ANEXO VII ENERO'!F25+'ANEXO VII FEBRERO'!N27+'ANEXO VII MARZO'!F25</f>
        <v>833021</v>
      </c>
      <c r="G27" s="12">
        <f>+'ANEXO VII ENERO'!G25+'ANEXO VII FEBRERO'!O27+'ANEXO VII MARZO'!G25</f>
        <v>92136</v>
      </c>
      <c r="H27" s="10">
        <f>+'ANEXO VII ENERO'!H25+'ANEXO VII FEBRERO'!P27+'ANEXO VII MARZO'!H25</f>
        <v>699914</v>
      </c>
      <c r="I27" s="12">
        <f>+'ANEXO VII ENERO'!I25+'ANEXO VII FEBRERO'!Q27+'ANEXO VII MARZO'!I25</f>
        <v>1307276</v>
      </c>
      <c r="J27" s="10">
        <f>+'ANEXO VII ENERO'!J25+'ANEXO VII FEBRERO'!R27+'ANEXO VII MARZO'!J25</f>
        <v>10078529</v>
      </c>
      <c r="K27" s="10">
        <f>+'ANEXO VII ENERO'!K25+'ANEXO VII FEBRERO'!S27+'ANEXO VII MARZO'!K25</f>
        <v>154976</v>
      </c>
      <c r="L27" s="11">
        <f>SUM(B27:K27)</f>
        <v>61413279</v>
      </c>
      <c r="O27" s="18"/>
    </row>
    <row r="28" spans="1:15" x14ac:dyDescent="0.25">
      <c r="A28" s="6" t="s">
        <v>28</v>
      </c>
      <c r="B28" s="12">
        <f>+'ANEXO VII ENERO'!B26+'ANEXO VII FEBRERO'!D28+'ANEXO VII MARZO'!B26</f>
        <v>12001960</v>
      </c>
      <c r="C28" s="12">
        <f>+'ANEXO VII ENERO'!C26+'ANEXO VII FEBRERO'!G28+'ANEXO VII MARZO'!C26</f>
        <v>2964245</v>
      </c>
      <c r="D28" s="12">
        <f>+'ANEXO VII ENERO'!D26+'ANEXO VII FEBRERO'!H28+'ANEXO VII MARZO'!D26</f>
        <v>198761</v>
      </c>
      <c r="E28" s="12">
        <f>+'ANEXO VII ENERO'!E26+'ANEXO VII FEBRERO'!K28+'ANEXO VII MARZO'!E26</f>
        <v>165664</v>
      </c>
      <c r="F28" s="12">
        <f>+'ANEXO VII ENERO'!F26+'ANEXO VII FEBRERO'!N28+'ANEXO VII MARZO'!F26</f>
        <v>236151</v>
      </c>
      <c r="G28" s="12">
        <f>+'ANEXO VII ENERO'!G26+'ANEXO VII FEBRERO'!O28+'ANEXO VII MARZO'!G26</f>
        <v>29277</v>
      </c>
      <c r="H28" s="10">
        <f>+'ANEXO VII ENERO'!H26+'ANEXO VII FEBRERO'!P28+'ANEXO VII MARZO'!H26</f>
        <v>218499</v>
      </c>
      <c r="I28" s="12">
        <f>+'ANEXO VII ENERO'!I26+'ANEXO VII FEBRERO'!Q28+'ANEXO VII MARZO'!I26</f>
        <v>177215</v>
      </c>
      <c r="J28" s="10">
        <f>+'ANEXO VII ENERO'!J26+'ANEXO VII FEBRERO'!R28+'ANEXO VII MARZO'!J26</f>
        <v>227090</v>
      </c>
      <c r="K28" s="10">
        <f>+'ANEXO VII ENERO'!K26+'ANEXO VII FEBRERO'!S28+'ANEXO VII MARZO'!K26</f>
        <v>45964</v>
      </c>
      <c r="L28" s="11">
        <f>SUM(B28:K28)</f>
        <v>16264826</v>
      </c>
      <c r="O28" s="18"/>
    </row>
    <row r="29" spans="1:15" x14ac:dyDescent="0.25">
      <c r="A29" s="6" t="s">
        <v>29</v>
      </c>
      <c r="B29" s="12">
        <f>+'ANEXO VII ENERO'!B27+'ANEXO VII FEBRERO'!D29+'ANEXO VII MARZO'!B27</f>
        <v>14517939</v>
      </c>
      <c r="C29" s="12">
        <f>+'ANEXO VII ENERO'!C27+'ANEXO VII FEBRERO'!G29+'ANEXO VII MARZO'!C27</f>
        <v>3585643</v>
      </c>
      <c r="D29" s="12">
        <f>+'ANEXO VII ENERO'!D27+'ANEXO VII FEBRERO'!H29+'ANEXO VII MARZO'!D27</f>
        <v>240426</v>
      </c>
      <c r="E29" s="12">
        <f>+'ANEXO VII ENERO'!E27+'ANEXO VII FEBRERO'!K29+'ANEXO VII MARZO'!E27</f>
        <v>200392</v>
      </c>
      <c r="F29" s="12">
        <f>+'ANEXO VII ENERO'!F27+'ANEXO VII FEBRERO'!N29+'ANEXO VII MARZO'!F27</f>
        <v>292643</v>
      </c>
      <c r="G29" s="12">
        <f>+'ANEXO VII ENERO'!G27+'ANEXO VII FEBRERO'!O29+'ANEXO VII MARZO'!G27</f>
        <v>35415</v>
      </c>
      <c r="H29" s="10">
        <f>+'ANEXO VII ENERO'!H27+'ANEXO VII FEBRERO'!P29+'ANEXO VII MARZO'!H27</f>
        <v>260701</v>
      </c>
      <c r="I29" s="12">
        <f>+'ANEXO VII ENERO'!I27+'ANEXO VII FEBRERO'!Q29+'ANEXO VII MARZO'!I27</f>
        <v>300690</v>
      </c>
      <c r="J29" s="10">
        <f>+'ANEXO VII ENERO'!J27+'ANEXO VII FEBRERO'!R29+'ANEXO VII MARZO'!J27</f>
        <v>154602</v>
      </c>
      <c r="K29" s="10">
        <f>+'ANEXO VII ENERO'!K27+'ANEXO VII FEBRERO'!S29+'ANEXO VII MARZO'!K27</f>
        <v>55941</v>
      </c>
      <c r="L29" s="11">
        <f>SUM(B29:K29)</f>
        <v>19644392</v>
      </c>
      <c r="O29" s="18"/>
    </row>
    <row r="30" spans="1:15" x14ac:dyDescent="0.25">
      <c r="A30" s="6" t="s">
        <v>30</v>
      </c>
      <c r="B30" s="12">
        <f>+'ANEXO VII ENERO'!B28+'ANEXO VII FEBRERO'!D30+'ANEXO VII MARZO'!B28</f>
        <v>20642913</v>
      </c>
      <c r="C30" s="12">
        <f>+'ANEXO VII ENERO'!C28+'ANEXO VII FEBRERO'!G30+'ANEXO VII MARZO'!C28</f>
        <v>5098390</v>
      </c>
      <c r="D30" s="12">
        <f>+'ANEXO VII ENERO'!D28+'ANEXO VII FEBRERO'!H30+'ANEXO VII MARZO'!D28</f>
        <v>341860</v>
      </c>
      <c r="E30" s="12">
        <f>+'ANEXO VII ENERO'!E28+'ANEXO VII FEBRERO'!K30+'ANEXO VII MARZO'!E28</f>
        <v>284936</v>
      </c>
      <c r="F30" s="12">
        <f>+'ANEXO VII ENERO'!F28+'ANEXO VII FEBRERO'!N30+'ANEXO VII MARZO'!F28</f>
        <v>418862</v>
      </c>
      <c r="G30" s="12">
        <f>+'ANEXO VII ENERO'!G28+'ANEXO VII FEBRERO'!O30+'ANEXO VII MARZO'!G28</f>
        <v>50355</v>
      </c>
      <c r="H30" s="10">
        <f>+'ANEXO VII ENERO'!H28+'ANEXO VII FEBRERO'!P30+'ANEXO VII MARZO'!H28</f>
        <v>378334</v>
      </c>
      <c r="I30" s="12">
        <f>+'ANEXO VII ENERO'!I28+'ANEXO VII FEBRERO'!Q30+'ANEXO VII MARZO'!I28</f>
        <v>587940</v>
      </c>
      <c r="J30" s="10">
        <f>+'ANEXO VII ENERO'!J28+'ANEXO VII FEBRERO'!R30+'ANEXO VII MARZO'!J28</f>
        <v>955559</v>
      </c>
      <c r="K30" s="10">
        <f>+'ANEXO VII ENERO'!K28+'ANEXO VII FEBRERO'!S30+'ANEXO VII MARZO'!K28</f>
        <v>80594</v>
      </c>
      <c r="L30" s="11">
        <f>SUM(B30:K30)</f>
        <v>28839743</v>
      </c>
      <c r="O30" s="18"/>
    </row>
    <row r="31" spans="1:15" x14ac:dyDescent="0.25">
      <c r="A31" s="6" t="s">
        <v>31</v>
      </c>
      <c r="B31" s="12">
        <f>+'ANEXO VII ENERO'!B29+'ANEXO VII FEBRERO'!D31+'ANEXO VII MARZO'!B29</f>
        <v>10833706</v>
      </c>
      <c r="C31" s="12">
        <f>+'ANEXO VII ENERO'!C29+'ANEXO VII FEBRERO'!G31+'ANEXO VII MARZO'!C29</f>
        <v>2675710</v>
      </c>
      <c r="D31" s="12">
        <f>+'ANEXO VII ENERO'!D29+'ANEXO VII FEBRERO'!H31+'ANEXO VII MARZO'!D29</f>
        <v>179413</v>
      </c>
      <c r="E31" s="12">
        <f>+'ANEXO VII ENERO'!E29+'ANEXO VII FEBRERO'!K31+'ANEXO VII MARZO'!E29</f>
        <v>149538</v>
      </c>
      <c r="F31" s="12">
        <f>+'ANEXO VII ENERO'!F29+'ANEXO VII FEBRERO'!N31+'ANEXO VII MARZO'!F29</f>
        <v>212487</v>
      </c>
      <c r="G31" s="12">
        <f>+'ANEXO VII ENERO'!G29+'ANEXO VII FEBRERO'!O31+'ANEXO VII MARZO'!G29</f>
        <v>26427</v>
      </c>
      <c r="H31" s="10">
        <f>+'ANEXO VII ENERO'!H29+'ANEXO VII FEBRERO'!P31+'ANEXO VII MARZO'!H29</f>
        <v>196360</v>
      </c>
      <c r="I31" s="12">
        <f>+'ANEXO VII ENERO'!I29+'ANEXO VII FEBRERO'!Q31+'ANEXO VII MARZO'!I29</f>
        <v>81444</v>
      </c>
      <c r="J31" s="10">
        <f>+'ANEXO VII ENERO'!J29+'ANEXO VII FEBRERO'!R31+'ANEXO VII MARZO'!J29</f>
        <v>1090139.9800000002</v>
      </c>
      <c r="K31" s="10">
        <f>+'ANEXO VII ENERO'!K29+'ANEXO VII FEBRERO'!S31+'ANEXO VII MARZO'!K29</f>
        <v>41334</v>
      </c>
      <c r="L31" s="11">
        <f>SUM(B31:K31)</f>
        <v>15486558.98</v>
      </c>
      <c r="O31" s="18"/>
    </row>
    <row r="32" spans="1:15" x14ac:dyDescent="0.25">
      <c r="A32" s="6" t="s">
        <v>32</v>
      </c>
      <c r="B32" s="12">
        <f>+'ANEXO VII ENERO'!B30+'ANEXO VII FEBRERO'!D32+'ANEXO VII MARZO'!B30</f>
        <v>11500532</v>
      </c>
      <c r="C32" s="12">
        <f>+'ANEXO VII ENERO'!C30+'ANEXO VII FEBRERO'!G32+'ANEXO VII MARZO'!C30</f>
        <v>2840403</v>
      </c>
      <c r="D32" s="12">
        <f>+'ANEXO VII ENERO'!D30+'ANEXO VII FEBRERO'!H32+'ANEXO VII MARZO'!D30</f>
        <v>190457</v>
      </c>
      <c r="E32" s="12">
        <f>+'ANEXO VII ENERO'!E30+'ANEXO VII FEBRERO'!K32+'ANEXO VII MARZO'!E30</f>
        <v>158742</v>
      </c>
      <c r="F32" s="12">
        <f>+'ANEXO VII ENERO'!F30+'ANEXO VII FEBRERO'!N32+'ANEXO VII MARZO'!F30</f>
        <v>227687</v>
      </c>
      <c r="G32" s="12">
        <f>+'ANEXO VII ENERO'!G30+'ANEXO VII FEBRERO'!O32+'ANEXO VII MARZO'!G30</f>
        <v>28053</v>
      </c>
      <c r="H32" s="10">
        <f>+'ANEXO VII ENERO'!H30+'ANEXO VII FEBRERO'!P32+'ANEXO VII MARZO'!H30</f>
        <v>209685</v>
      </c>
      <c r="I32" s="12">
        <f>+'ANEXO VII ENERO'!I30+'ANEXO VII FEBRERO'!Q32+'ANEXO VII MARZO'!I30</f>
        <v>158812</v>
      </c>
      <c r="J32" s="10">
        <f>+'ANEXO VII ENERO'!J30+'ANEXO VII FEBRERO'!R32+'ANEXO VII MARZO'!J30</f>
        <v>0</v>
      </c>
      <c r="K32" s="10">
        <f>+'ANEXO VII ENERO'!K30+'ANEXO VII FEBRERO'!S32+'ANEXO VII MARZO'!K30</f>
        <v>44217</v>
      </c>
      <c r="L32" s="11">
        <f>SUM(B32:K32)</f>
        <v>15358588</v>
      </c>
      <c r="O32" s="18"/>
    </row>
    <row r="33" spans="1:15" x14ac:dyDescent="0.25">
      <c r="A33" s="6" t="s">
        <v>33</v>
      </c>
      <c r="B33" s="12">
        <f>+'ANEXO VII ENERO'!B31+'ANEXO VII FEBRERO'!D33+'ANEXO VII MARZO'!B31</f>
        <v>11790014</v>
      </c>
      <c r="C33" s="12">
        <f>+'ANEXO VII ENERO'!C31+'ANEXO VII FEBRERO'!G33+'ANEXO VII MARZO'!C31</f>
        <v>2911900</v>
      </c>
      <c r="D33" s="12">
        <f>+'ANEXO VII ENERO'!D31+'ANEXO VII FEBRERO'!H33+'ANEXO VII MARZO'!D31</f>
        <v>195251</v>
      </c>
      <c r="E33" s="12">
        <f>+'ANEXO VII ENERO'!E31+'ANEXO VII FEBRERO'!K33+'ANEXO VII MARZO'!E31</f>
        <v>162737</v>
      </c>
      <c r="F33" s="12">
        <f>+'ANEXO VII ENERO'!F31+'ANEXO VII FEBRERO'!N33+'ANEXO VII MARZO'!F31</f>
        <v>234388</v>
      </c>
      <c r="G33" s="12">
        <f>+'ANEXO VII ENERO'!G31+'ANEXO VII FEBRERO'!O33+'ANEXO VII MARZO'!G31</f>
        <v>28761</v>
      </c>
      <c r="H33" s="10">
        <f>+'ANEXO VII ENERO'!H31+'ANEXO VII FEBRERO'!P33+'ANEXO VII MARZO'!H31</f>
        <v>213993</v>
      </c>
      <c r="I33" s="12">
        <f>+'ANEXO VII ENERO'!I31+'ANEXO VII FEBRERO'!Q33+'ANEXO VII MARZO'!I31</f>
        <v>84930</v>
      </c>
      <c r="J33" s="10">
        <f>+'ANEXO VII ENERO'!J31+'ANEXO VII FEBRERO'!R33+'ANEXO VII MARZO'!J31</f>
        <v>631</v>
      </c>
      <c r="K33" s="10">
        <f>+'ANEXO VII ENERO'!K31+'ANEXO VII FEBRERO'!S33+'ANEXO VII MARZO'!K31</f>
        <v>45330</v>
      </c>
      <c r="L33" s="11">
        <f>SUM(B33:K33)</f>
        <v>15667935</v>
      </c>
      <c r="O33" s="18"/>
    </row>
    <row r="34" spans="1:15" x14ac:dyDescent="0.25">
      <c r="A34" s="6" t="s">
        <v>34</v>
      </c>
      <c r="B34" s="12">
        <f>+'ANEXO VII ENERO'!B32+'ANEXO VII FEBRERO'!D34+'ANEXO VII MARZO'!B32</f>
        <v>19292716</v>
      </c>
      <c r="C34" s="12">
        <f>+'ANEXO VII ENERO'!C32+'ANEXO VII FEBRERO'!G34+'ANEXO VII MARZO'!C32</f>
        <v>4764918</v>
      </c>
      <c r="D34" s="12">
        <f>+'ANEXO VII ENERO'!D32+'ANEXO VII FEBRERO'!H34+'ANEXO VII MARZO'!D32</f>
        <v>319500</v>
      </c>
      <c r="E34" s="12">
        <f>+'ANEXO VII ENERO'!E32+'ANEXO VII FEBRERO'!K34+'ANEXO VII MARZO'!E32</f>
        <v>266298</v>
      </c>
      <c r="F34" s="12">
        <f>+'ANEXO VII ENERO'!F32+'ANEXO VII FEBRERO'!N34+'ANEXO VII MARZO'!F32</f>
        <v>393273</v>
      </c>
      <c r="G34" s="12">
        <f>+'ANEXO VII ENERO'!G32+'ANEXO VII FEBRERO'!O34+'ANEXO VII MARZO'!G32</f>
        <v>47061</v>
      </c>
      <c r="H34" s="10">
        <f>+'ANEXO VII ENERO'!H32+'ANEXO VII FEBRERO'!P34+'ANEXO VII MARZO'!H32</f>
        <v>356651</v>
      </c>
      <c r="I34" s="12">
        <f>+'ANEXO VII ENERO'!I32+'ANEXO VII FEBRERO'!Q34+'ANEXO VII MARZO'!I32</f>
        <v>560267</v>
      </c>
      <c r="J34" s="10">
        <f>+'ANEXO VII ENERO'!J32+'ANEXO VII FEBRERO'!R34+'ANEXO VII MARZO'!J32</f>
        <v>194812</v>
      </c>
      <c r="K34" s="10">
        <f>+'ANEXO VII ENERO'!K32+'ANEXO VII FEBRERO'!S34+'ANEXO VII MARZO'!K32</f>
        <v>75815</v>
      </c>
      <c r="L34" s="11">
        <f>SUM(B34:K34)</f>
        <v>26271311</v>
      </c>
      <c r="O34" s="18"/>
    </row>
    <row r="35" spans="1:15" x14ac:dyDescent="0.25">
      <c r="A35" s="6" t="s">
        <v>35</v>
      </c>
      <c r="B35" s="12">
        <f>+'ANEXO VII ENERO'!B33+'ANEXO VII FEBRERO'!D35+'ANEXO VII MARZO'!B33</f>
        <v>14946308</v>
      </c>
      <c r="C35" s="12">
        <f>+'ANEXO VII ENERO'!C33+'ANEXO VII FEBRERO'!G35+'ANEXO VII MARZO'!C33</f>
        <v>3691441</v>
      </c>
      <c r="D35" s="12">
        <f>+'ANEXO VII ENERO'!D33+'ANEXO VII FEBRERO'!H35+'ANEXO VII MARZO'!D33</f>
        <v>247521</v>
      </c>
      <c r="E35" s="12">
        <f>+'ANEXO VII ENERO'!E33+'ANEXO VII FEBRERO'!K35+'ANEXO VII MARZO'!E33</f>
        <v>206304</v>
      </c>
      <c r="F35" s="12">
        <f>+'ANEXO VII ENERO'!F33+'ANEXO VII FEBRERO'!N35+'ANEXO VII MARZO'!F33</f>
        <v>296608</v>
      </c>
      <c r="G35" s="12">
        <f>+'ANEXO VII ENERO'!G33+'ANEXO VII FEBRERO'!O35+'ANEXO VII MARZO'!G33</f>
        <v>36459</v>
      </c>
      <c r="H35" s="10">
        <f>+'ANEXO VII ENERO'!H33+'ANEXO VII FEBRERO'!P35+'ANEXO VII MARZO'!H33</f>
        <v>274937</v>
      </c>
      <c r="I35" s="12">
        <f>+'ANEXO VII ENERO'!I33+'ANEXO VII FEBRERO'!Q35+'ANEXO VII MARZO'!I33</f>
        <v>361283</v>
      </c>
      <c r="J35" s="10">
        <f>+'ANEXO VII ENERO'!J33+'ANEXO VII FEBRERO'!R35+'ANEXO VII MARZO'!J33</f>
        <v>1631987</v>
      </c>
      <c r="K35" s="10">
        <f>+'ANEXO VII ENERO'!K33+'ANEXO VII FEBRERO'!S35+'ANEXO VII MARZO'!K33</f>
        <v>57781</v>
      </c>
      <c r="L35" s="11">
        <f>SUM(B35:K35)</f>
        <v>21750629</v>
      </c>
      <c r="O35" s="18"/>
    </row>
    <row r="36" spans="1:15" x14ac:dyDescent="0.25">
      <c r="A36" s="6" t="s">
        <v>36</v>
      </c>
      <c r="B36" s="12">
        <f>+'ANEXO VII ENERO'!B34+'ANEXO VII FEBRERO'!D36+'ANEXO VII MARZO'!B34</f>
        <v>13007424</v>
      </c>
      <c r="C36" s="12">
        <f>+'ANEXO VII ENERO'!C34+'ANEXO VII FEBRERO'!G36+'ANEXO VII MARZO'!C34</f>
        <v>3212575</v>
      </c>
      <c r="D36" s="12">
        <f>+'ANEXO VII ENERO'!D34+'ANEXO VII FEBRERO'!H36+'ANEXO VII MARZO'!D34</f>
        <v>215412</v>
      </c>
      <c r="E36" s="12">
        <f>+'ANEXO VII ENERO'!E34+'ANEXO VII FEBRERO'!K36+'ANEXO VII MARZO'!E34</f>
        <v>179542</v>
      </c>
      <c r="F36" s="12">
        <f>+'ANEXO VII ENERO'!F34+'ANEXO VII FEBRERO'!N36+'ANEXO VII MARZO'!F34</f>
        <v>256717</v>
      </c>
      <c r="G36" s="12">
        <f>+'ANEXO VII ENERO'!G34+'ANEXO VII FEBRERO'!O36+'ANEXO VII MARZO'!G34</f>
        <v>31728</v>
      </c>
      <c r="H36" s="10">
        <f>+'ANEXO VII ENERO'!H34+'ANEXO VII FEBRERO'!P36+'ANEXO VII MARZO'!H34</f>
        <v>235805</v>
      </c>
      <c r="I36" s="12">
        <f>+'ANEXO VII ENERO'!I34+'ANEXO VII FEBRERO'!Q36+'ANEXO VII MARZO'!I34</f>
        <v>207517</v>
      </c>
      <c r="J36" s="10">
        <f>+'ANEXO VII ENERO'!J34+'ANEXO VII FEBRERO'!R36+'ANEXO VII MARZO'!J34</f>
        <v>1575319</v>
      </c>
      <c r="K36" s="10">
        <f>+'ANEXO VII ENERO'!K34+'ANEXO VII FEBRERO'!S36+'ANEXO VII MARZO'!K34</f>
        <v>49793</v>
      </c>
      <c r="L36" s="11">
        <f>SUM(B36:K36)</f>
        <v>18971832</v>
      </c>
      <c r="O36" s="18"/>
    </row>
    <row r="37" spans="1:15" x14ac:dyDescent="0.25">
      <c r="A37" s="6" t="s">
        <v>37</v>
      </c>
      <c r="B37" s="12">
        <f>+'ANEXO VII ENERO'!B35+'ANEXO VII FEBRERO'!D37+'ANEXO VII MARZO'!B35</f>
        <v>12520919</v>
      </c>
      <c r="C37" s="12">
        <f>+'ANEXO VII ENERO'!C35+'ANEXO VII FEBRERO'!G37+'ANEXO VII MARZO'!C35</f>
        <v>3092419</v>
      </c>
      <c r="D37" s="12">
        <f>+'ANEXO VII ENERO'!D35+'ANEXO VII FEBRERO'!H37+'ANEXO VII MARZO'!D35</f>
        <v>207355</v>
      </c>
      <c r="E37" s="12">
        <f>+'ANEXO VII ENERO'!E35+'ANEXO VII FEBRERO'!K37+'ANEXO VII MARZO'!E35</f>
        <v>172827</v>
      </c>
      <c r="F37" s="12">
        <f>+'ANEXO VII ENERO'!F35+'ANEXO VII FEBRERO'!N37+'ANEXO VII MARZO'!F35</f>
        <v>245655</v>
      </c>
      <c r="G37" s="12">
        <f>+'ANEXO VII ENERO'!G35+'ANEXO VII FEBRERO'!O37+'ANEXO VII MARZO'!G35</f>
        <v>30543</v>
      </c>
      <c r="H37" s="10">
        <f>+'ANEXO VII ENERO'!H35+'ANEXO VII FEBRERO'!P37+'ANEXO VII MARZO'!H35</f>
        <v>227726</v>
      </c>
      <c r="I37" s="12">
        <f>+'ANEXO VII ENERO'!I35+'ANEXO VII FEBRERO'!Q37+'ANEXO VII MARZO'!I35</f>
        <v>136328</v>
      </c>
      <c r="J37" s="10">
        <f>+'ANEXO VII ENERO'!J35+'ANEXO VII FEBRERO'!R37+'ANEXO VII MARZO'!J35</f>
        <v>378830</v>
      </c>
      <c r="K37" s="10">
        <f>+'ANEXO VII ENERO'!K35+'ANEXO VII FEBRERO'!S37+'ANEXO VII MARZO'!K35</f>
        <v>47857</v>
      </c>
      <c r="L37" s="11">
        <f>SUM(B37:K37)</f>
        <v>17060459</v>
      </c>
      <c r="O37" s="18"/>
    </row>
    <row r="38" spans="1:15" x14ac:dyDescent="0.25">
      <c r="A38" s="6" t="s">
        <v>38</v>
      </c>
      <c r="B38" s="12">
        <f>+'ANEXO VII ENERO'!B36+'ANEXO VII FEBRERO'!D38+'ANEXO VII MARZO'!B36</f>
        <v>26832718</v>
      </c>
      <c r="C38" s="12">
        <f>+'ANEXO VII ENERO'!C36+'ANEXO VII FEBRERO'!G38+'ANEXO VII MARZO'!C36</f>
        <v>6627148</v>
      </c>
      <c r="D38" s="12">
        <f>+'ANEXO VII ENERO'!D36+'ANEXO VII FEBRERO'!H38+'ANEXO VII MARZO'!D36</f>
        <v>444368</v>
      </c>
      <c r="E38" s="12">
        <f>+'ANEXO VII ENERO'!E36+'ANEXO VII FEBRERO'!K38+'ANEXO VII MARZO'!E36</f>
        <v>370374</v>
      </c>
      <c r="F38" s="12">
        <f>+'ANEXO VII ENERO'!F36+'ANEXO VII FEBRERO'!N38+'ANEXO VII MARZO'!F36</f>
        <v>518309</v>
      </c>
      <c r="G38" s="12">
        <f>+'ANEXO VII ENERO'!G36+'ANEXO VII FEBRERO'!O38+'ANEXO VII MARZO'!G36</f>
        <v>65454</v>
      </c>
      <c r="H38" s="10">
        <f>+'ANEXO VII ENERO'!H36+'ANEXO VII FEBRERO'!P38+'ANEXO VII MARZO'!H36</f>
        <v>485298</v>
      </c>
      <c r="I38" s="12">
        <f>+'ANEXO VII ENERO'!I36+'ANEXO VII FEBRERO'!Q38+'ANEXO VII MARZO'!I36</f>
        <v>786302</v>
      </c>
      <c r="J38" s="10">
        <f>+'ANEXO VII ENERO'!J36+'ANEXO VII FEBRERO'!R38+'ANEXO VII MARZO'!J36</f>
        <v>6120571</v>
      </c>
      <c r="K38" s="10">
        <f>+'ANEXO VII ENERO'!K36+'ANEXO VII FEBRERO'!S38+'ANEXO VII MARZO'!K36</f>
        <v>101462</v>
      </c>
      <c r="L38" s="11">
        <f>SUM(B38:K38)</f>
        <v>42352004</v>
      </c>
      <c r="O38" s="18"/>
    </row>
    <row r="39" spans="1:15" x14ac:dyDescent="0.25">
      <c r="A39" s="6" t="s">
        <v>51</v>
      </c>
      <c r="B39" s="12">
        <f>+'ANEXO VII ENERO'!B37+'ANEXO VII FEBRERO'!D39+'ANEXO VII MARZO'!B37</f>
        <v>14659243</v>
      </c>
      <c r="C39" s="12">
        <f>+'ANEXO VII ENERO'!C37+'ANEXO VII FEBRERO'!G39+'ANEXO VII MARZO'!C37</f>
        <v>3620542</v>
      </c>
      <c r="D39" s="12">
        <f>+'ANEXO VII ENERO'!D37+'ANEXO VII FEBRERO'!H39+'ANEXO VII MARZO'!D37</f>
        <v>242767</v>
      </c>
      <c r="E39" s="12">
        <f>+'ANEXO VII ENERO'!E37+'ANEXO VII FEBRERO'!K39+'ANEXO VII MARZO'!E37</f>
        <v>202343</v>
      </c>
      <c r="F39" s="12">
        <f>+'ANEXO VII ENERO'!F37+'ANEXO VII FEBRERO'!N39+'ANEXO VII MARZO'!F37</f>
        <v>285706</v>
      </c>
      <c r="G39" s="12">
        <f>+'ANEXO VII ENERO'!G37+'ANEXO VII FEBRERO'!O39+'ANEXO VII MARZO'!G37</f>
        <v>35760</v>
      </c>
      <c r="H39" s="10">
        <f>+'ANEXO VII ENERO'!H37+'ANEXO VII FEBRERO'!P39+'ANEXO VII MARZO'!H37</f>
        <v>272770</v>
      </c>
      <c r="I39" s="12">
        <f>+'ANEXO VII ENERO'!I37+'ANEXO VII FEBRERO'!Q39+'ANEXO VII MARZO'!I37</f>
        <v>297301</v>
      </c>
      <c r="J39" s="10">
        <f>+'ANEXO VII ENERO'!J37+'ANEXO VII FEBRERO'!R39+'ANEXO VII MARZO'!J37</f>
        <v>494253</v>
      </c>
      <c r="K39" s="10">
        <f>+'ANEXO VII ENERO'!K37+'ANEXO VII FEBRERO'!S39+'ANEXO VII MARZO'!K37</f>
        <v>56460</v>
      </c>
      <c r="L39" s="11">
        <f>SUM(B39:K39)</f>
        <v>20167145</v>
      </c>
      <c r="O39" s="18"/>
    </row>
    <row r="40" spans="1:15" x14ac:dyDescent="0.25">
      <c r="A40" s="6" t="s">
        <v>39</v>
      </c>
      <c r="B40" s="12">
        <f>+'ANEXO VII ENERO'!B38+'ANEXO VII FEBRERO'!D40+'ANEXO VII MARZO'!B38</f>
        <v>35347552</v>
      </c>
      <c r="C40" s="12">
        <f>+'ANEXO VII ENERO'!C38+'ANEXO VII FEBRERO'!G40+'ANEXO VII MARZO'!C38</f>
        <v>8730144</v>
      </c>
      <c r="D40" s="12">
        <f>+'ANEXO VII ENERO'!D38+'ANEXO VII FEBRERO'!H40+'ANEXO VII MARZO'!D38</f>
        <v>585378</v>
      </c>
      <c r="E40" s="12">
        <f>+'ANEXO VII ENERO'!E38+'ANEXO VII FEBRERO'!K40+'ANEXO VII MARZO'!E38</f>
        <v>487903</v>
      </c>
      <c r="F40" s="12">
        <f>+'ANEXO VII ENERO'!F38+'ANEXO VII FEBRERO'!N40+'ANEXO VII MARZO'!F38</f>
        <v>732842</v>
      </c>
      <c r="G40" s="12">
        <f>+'ANEXO VII ENERO'!G38+'ANEXO VII FEBRERO'!O40+'ANEXO VII MARZO'!G38</f>
        <v>86223</v>
      </c>
      <c r="H40" s="10">
        <f>+'ANEXO VII ENERO'!H38+'ANEXO VII FEBRERO'!P40+'ANEXO VII MARZO'!H38</f>
        <v>668775</v>
      </c>
      <c r="I40" s="12">
        <f>+'ANEXO VII ENERO'!I38+'ANEXO VII FEBRERO'!Q40+'ANEXO VII MARZO'!I38</f>
        <v>1131034</v>
      </c>
      <c r="J40" s="10">
        <f>+'ANEXO VII ENERO'!J38+'ANEXO VII FEBRERO'!R40+'ANEXO VII MARZO'!J38</f>
        <v>7242841</v>
      </c>
      <c r="K40" s="10">
        <f>+'ANEXO VII ENERO'!K38+'ANEXO VII FEBRERO'!S40+'ANEXO VII MARZO'!K38</f>
        <v>141699</v>
      </c>
      <c r="L40" s="11">
        <f>SUM(B40:K40)</f>
        <v>55154391</v>
      </c>
      <c r="O40" s="18"/>
    </row>
    <row r="41" spans="1:15" x14ac:dyDescent="0.25">
      <c r="A41" s="6" t="s">
        <v>40</v>
      </c>
      <c r="B41" s="12">
        <f>+'ANEXO VII ENERO'!B39+'ANEXO VII FEBRERO'!D41+'ANEXO VII MARZO'!B39</f>
        <v>21245137</v>
      </c>
      <c r="C41" s="12">
        <f>+'ANEXO VII ENERO'!C39+'ANEXO VII FEBRERO'!G41+'ANEXO VII MARZO'!C39</f>
        <v>5247128</v>
      </c>
      <c r="D41" s="12">
        <f>+'ANEXO VII ENERO'!D39+'ANEXO VII FEBRERO'!H41+'ANEXO VII MARZO'!D39</f>
        <v>351833</v>
      </c>
      <c r="E41" s="12">
        <f>+'ANEXO VII ENERO'!E39+'ANEXO VII FEBRERO'!K41+'ANEXO VII MARZO'!E39</f>
        <v>293247</v>
      </c>
      <c r="F41" s="12">
        <f>+'ANEXO VII ENERO'!F39+'ANEXO VII FEBRERO'!N41+'ANEXO VII MARZO'!F39</f>
        <v>436861</v>
      </c>
      <c r="G41" s="12">
        <f>+'ANEXO VII ENERO'!G39+'ANEXO VII FEBRERO'!O41+'ANEXO VII MARZO'!G39</f>
        <v>51825</v>
      </c>
      <c r="H41" s="10">
        <f>+'ANEXO VII ENERO'!H39+'ANEXO VII FEBRERO'!P41+'ANEXO VII MARZO'!H39</f>
        <v>393763</v>
      </c>
      <c r="I41" s="12">
        <f>+'ANEXO VII ENERO'!I39+'ANEXO VII FEBRERO'!Q41+'ANEXO VII MARZO'!I39</f>
        <v>599659</v>
      </c>
      <c r="J41" s="10">
        <f>+'ANEXO VII ENERO'!J39+'ANEXO VII FEBRERO'!R41+'ANEXO VII MARZO'!J39</f>
        <v>919601.01</v>
      </c>
      <c r="K41" s="10">
        <f>+'ANEXO VII ENERO'!K39+'ANEXO VII FEBRERO'!S41+'ANEXO VII MARZO'!K39</f>
        <v>83974</v>
      </c>
      <c r="L41" s="11">
        <f>SUM(B41:K41)</f>
        <v>29623028.010000002</v>
      </c>
      <c r="O41" s="18"/>
    </row>
    <row r="42" spans="1:15" x14ac:dyDescent="0.25">
      <c r="A42" s="6" t="s">
        <v>41</v>
      </c>
      <c r="B42" s="12">
        <f>+'ANEXO VII ENERO'!B40+'ANEXO VII FEBRERO'!D42+'ANEXO VII MARZO'!B40</f>
        <v>14754818</v>
      </c>
      <c r="C42" s="12">
        <f>+'ANEXO VII ENERO'!C40+'ANEXO VII FEBRERO'!G42+'ANEXO VII MARZO'!C40</f>
        <v>3644147</v>
      </c>
      <c r="D42" s="12">
        <f>+'ANEXO VII ENERO'!D40+'ANEXO VII FEBRERO'!H42+'ANEXO VII MARZO'!D40</f>
        <v>244350</v>
      </c>
      <c r="E42" s="12">
        <f>+'ANEXO VII ENERO'!E40+'ANEXO VII FEBRERO'!K42+'ANEXO VII MARZO'!E40</f>
        <v>203661</v>
      </c>
      <c r="F42" s="12">
        <f>+'ANEXO VII ENERO'!F40+'ANEXO VII FEBRERO'!N42+'ANEXO VII MARZO'!F40</f>
        <v>292874</v>
      </c>
      <c r="G42" s="12">
        <f>+'ANEXO VII ENERO'!G40+'ANEXO VII FEBRERO'!O42+'ANEXO VII MARZO'!G40</f>
        <v>35991</v>
      </c>
      <c r="H42" s="10">
        <f>+'ANEXO VII ENERO'!H40+'ANEXO VII FEBRERO'!P42+'ANEXO VII MARZO'!H40</f>
        <v>264554</v>
      </c>
      <c r="I42" s="12">
        <f>+'ANEXO VII ENERO'!I40+'ANEXO VII FEBRERO'!Q42+'ANEXO VII MARZO'!I40</f>
        <v>385929</v>
      </c>
      <c r="J42" s="10">
        <f>+'ANEXO VII ENERO'!J40+'ANEXO VII FEBRERO'!R42+'ANEXO VII MARZO'!J40</f>
        <v>0</v>
      </c>
      <c r="K42" s="10">
        <f>+'ANEXO VII ENERO'!K40+'ANEXO VII FEBRERO'!S42+'ANEXO VII MARZO'!K40</f>
        <v>56355</v>
      </c>
      <c r="L42" s="11">
        <f>SUM(B42:K42)</f>
        <v>19882679</v>
      </c>
      <c r="O42" s="18"/>
    </row>
    <row r="43" spans="1:15" x14ac:dyDescent="0.25">
      <c r="A43" s="6" t="s">
        <v>42</v>
      </c>
      <c r="B43" s="12">
        <f>+'ANEXO VII ENERO'!B41+'ANEXO VII FEBRERO'!D43+'ANEXO VII MARZO'!B41</f>
        <v>10819704</v>
      </c>
      <c r="C43" s="12">
        <f>+'ANEXO VII ENERO'!C41+'ANEXO VII FEBRERO'!G43+'ANEXO VII MARZO'!C41</f>
        <v>2672252</v>
      </c>
      <c r="D43" s="12">
        <f>+'ANEXO VII ENERO'!D41+'ANEXO VII FEBRERO'!H43+'ANEXO VII MARZO'!D41</f>
        <v>179181</v>
      </c>
      <c r="E43" s="12">
        <f>+'ANEXO VII ENERO'!E41+'ANEXO VII FEBRERO'!K43+'ANEXO VII MARZO'!E41</f>
        <v>149344</v>
      </c>
      <c r="F43" s="12">
        <f>+'ANEXO VII ENERO'!F41+'ANEXO VII FEBRERO'!N43+'ANEXO VII MARZO'!F41</f>
        <v>212799</v>
      </c>
      <c r="G43" s="12">
        <f>+'ANEXO VII ENERO'!G41+'ANEXO VII FEBRERO'!O43+'ANEXO VII MARZO'!G41</f>
        <v>26394</v>
      </c>
      <c r="H43" s="10">
        <f>+'ANEXO VII ENERO'!H41+'ANEXO VII FEBRERO'!P43+'ANEXO VII MARZO'!H41</f>
        <v>196556</v>
      </c>
      <c r="I43" s="12">
        <f>+'ANEXO VII ENERO'!I41+'ANEXO VII FEBRERO'!Q43+'ANEXO VII MARZO'!I41</f>
        <v>106549</v>
      </c>
      <c r="J43" s="10">
        <f>+'ANEXO VII ENERO'!J41+'ANEXO VII FEBRERO'!R43+'ANEXO VII MARZO'!J41</f>
        <v>213917.02000000002</v>
      </c>
      <c r="K43" s="10">
        <f>+'ANEXO VII ENERO'!K41+'ANEXO VII FEBRERO'!S43+'ANEXO VII MARZO'!K41</f>
        <v>41385</v>
      </c>
      <c r="L43" s="11">
        <f>SUM(B43:K43)</f>
        <v>14618081.02</v>
      </c>
      <c r="O43" s="18"/>
    </row>
    <row r="44" spans="1:15" ht="15.75" thickBot="1" x14ac:dyDescent="0.3">
      <c r="A44" s="7" t="s">
        <v>43</v>
      </c>
      <c r="B44" s="13">
        <f>SUM(B8:B43)</f>
        <v>784958517</v>
      </c>
      <c r="C44" s="13">
        <f>SUM(C8:C43)</f>
        <v>193869177</v>
      </c>
      <c r="D44" s="13">
        <f t="shared" ref="D44:L44" si="0">SUM(D8:D43)</f>
        <v>12999437</v>
      </c>
      <c r="E44" s="13">
        <f t="shared" si="0"/>
        <v>10834813</v>
      </c>
      <c r="F44" s="13">
        <f t="shared" si="0"/>
        <v>15561290</v>
      </c>
      <c r="G44" s="13">
        <f t="shared" si="0"/>
        <v>1914774</v>
      </c>
      <c r="H44" s="13">
        <f t="shared" si="0"/>
        <v>14462639</v>
      </c>
      <c r="I44" s="13">
        <f t="shared" si="0"/>
        <v>21080136</v>
      </c>
      <c r="J44" s="13">
        <f t="shared" si="0"/>
        <v>84582171.019999996</v>
      </c>
      <c r="K44" s="13">
        <f t="shared" si="0"/>
        <v>3035335</v>
      </c>
      <c r="L44" s="14">
        <f t="shared" si="0"/>
        <v>1143298289.02</v>
      </c>
    </row>
    <row r="45" spans="1:15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</row>
    <row r="46" spans="1:15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5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5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2:12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 x14ac:dyDescent="0.25">
      <c r="K50" s="18"/>
    </row>
  </sheetData>
  <mergeCells count="12"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J6:J7"/>
    <mergeCell ref="K6:K7"/>
    <mergeCell ref="L6:L7"/>
  </mergeCells>
  <pageMargins left="0.43" right="0" top="1.1811023622047245" bottom="0.55118110236220474" header="0.62992125984251968" footer="0.31496062992125984"/>
  <pageSetup paperSize="5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topLeftCell="E28" zoomScale="90" zoomScaleNormal="90" workbookViewId="0">
      <selection activeCell="F42" sqref="F42:L42"/>
    </sheetView>
  </sheetViews>
  <sheetFormatPr baseColWidth="10" defaultRowHeight="15" x14ac:dyDescent="0.25"/>
  <cols>
    <col min="1" max="1" width="23.42578125" customWidth="1"/>
    <col min="2" max="4" width="21" customWidth="1"/>
    <col min="5" max="8" width="23.42578125" customWidth="1"/>
    <col min="9" max="12" width="21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58</v>
      </c>
      <c r="J5" s="3" t="s">
        <v>47</v>
      </c>
      <c r="K5" s="3" t="s">
        <v>59</v>
      </c>
      <c r="L5" s="2" t="s">
        <v>9</v>
      </c>
    </row>
    <row r="6" spans="1:12" ht="21" customHeight="1" x14ac:dyDescent="0.25">
      <c r="A6" s="6" t="s">
        <v>10</v>
      </c>
      <c r="B6" s="9">
        <v>3530921</v>
      </c>
      <c r="C6" s="9">
        <v>911129</v>
      </c>
      <c r="D6" s="9">
        <v>73700</v>
      </c>
      <c r="E6" s="9">
        <v>39048</v>
      </c>
      <c r="F6" s="9">
        <v>81445</v>
      </c>
      <c r="G6" s="9">
        <v>9931</v>
      </c>
      <c r="H6" s="9">
        <v>223715</v>
      </c>
      <c r="I6" s="9">
        <v>60815</v>
      </c>
      <c r="J6" s="9">
        <v>151114</v>
      </c>
      <c r="K6" s="10">
        <v>20977</v>
      </c>
      <c r="L6" s="11">
        <f t="shared" ref="L6:L41" si="0">SUM(B6:K6)</f>
        <v>5102795</v>
      </c>
    </row>
    <row r="7" spans="1:12" x14ac:dyDescent="0.25">
      <c r="A7" s="6" t="s">
        <v>11</v>
      </c>
      <c r="B7" s="12">
        <v>4750877</v>
      </c>
      <c r="C7" s="12">
        <v>1225930</v>
      </c>
      <c r="D7" s="12">
        <v>99164</v>
      </c>
      <c r="E7" s="12">
        <v>52540</v>
      </c>
      <c r="F7" s="12">
        <v>110619</v>
      </c>
      <c r="G7" s="12">
        <v>13363</v>
      </c>
      <c r="H7" s="12">
        <v>303850</v>
      </c>
      <c r="I7" s="12">
        <v>87197</v>
      </c>
      <c r="J7" s="12">
        <v>1860348</v>
      </c>
      <c r="K7" s="10">
        <v>28491</v>
      </c>
      <c r="L7" s="11">
        <f t="shared" si="0"/>
        <v>8532379</v>
      </c>
    </row>
    <row r="8" spans="1:12" x14ac:dyDescent="0.25">
      <c r="A8" s="6" t="s">
        <v>12</v>
      </c>
      <c r="B8" s="12">
        <v>4943046</v>
      </c>
      <c r="C8" s="12">
        <v>1275518</v>
      </c>
      <c r="D8" s="12">
        <v>103175</v>
      </c>
      <c r="E8" s="12">
        <v>54665</v>
      </c>
      <c r="F8" s="12">
        <v>113885</v>
      </c>
      <c r="G8" s="12">
        <v>13903</v>
      </c>
      <c r="H8" s="12">
        <v>312820</v>
      </c>
      <c r="I8" s="12">
        <v>135378</v>
      </c>
      <c r="J8" s="12">
        <v>0</v>
      </c>
      <c r="K8" s="10">
        <v>29332</v>
      </c>
      <c r="L8" s="11">
        <f t="shared" si="0"/>
        <v>6981722</v>
      </c>
    </row>
    <row r="9" spans="1:12" x14ac:dyDescent="0.25">
      <c r="A9" s="6" t="s">
        <v>13</v>
      </c>
      <c r="B9" s="12">
        <v>8330775</v>
      </c>
      <c r="C9" s="12">
        <v>2149697</v>
      </c>
      <c r="D9" s="12">
        <v>173887</v>
      </c>
      <c r="E9" s="12">
        <v>92130</v>
      </c>
      <c r="F9" s="12">
        <v>196589</v>
      </c>
      <c r="G9" s="12">
        <v>23431</v>
      </c>
      <c r="H9" s="12">
        <v>539995</v>
      </c>
      <c r="I9" s="12">
        <v>310450</v>
      </c>
      <c r="J9" s="12">
        <v>74255</v>
      </c>
      <c r="K9" s="10">
        <v>50633</v>
      </c>
      <c r="L9" s="11">
        <f t="shared" si="0"/>
        <v>11941842</v>
      </c>
    </row>
    <row r="10" spans="1:12" x14ac:dyDescent="0.25">
      <c r="A10" s="6" t="s">
        <v>49</v>
      </c>
      <c r="B10" s="12">
        <v>3471030</v>
      </c>
      <c r="C10" s="12">
        <v>895674</v>
      </c>
      <c r="D10" s="12">
        <v>72450</v>
      </c>
      <c r="E10" s="12">
        <v>38386</v>
      </c>
      <c r="F10" s="12">
        <v>79061</v>
      </c>
      <c r="G10" s="12">
        <v>9763</v>
      </c>
      <c r="H10" s="12">
        <v>217166</v>
      </c>
      <c r="I10" s="12">
        <v>39213</v>
      </c>
      <c r="J10" s="12">
        <v>1030195</v>
      </c>
      <c r="K10" s="10">
        <v>20363</v>
      </c>
      <c r="L10" s="11">
        <f t="shared" si="0"/>
        <v>5873301</v>
      </c>
    </row>
    <row r="11" spans="1:12" x14ac:dyDescent="0.25">
      <c r="A11" s="6" t="s">
        <v>14</v>
      </c>
      <c r="B11" s="12">
        <v>3296330</v>
      </c>
      <c r="C11" s="12">
        <v>850594</v>
      </c>
      <c r="D11" s="12">
        <v>68804</v>
      </c>
      <c r="E11" s="12">
        <v>36454</v>
      </c>
      <c r="F11" s="12">
        <v>75089</v>
      </c>
      <c r="G11" s="12">
        <v>9271</v>
      </c>
      <c r="H11" s="12">
        <v>206255</v>
      </c>
      <c r="I11" s="12">
        <v>36355</v>
      </c>
      <c r="J11" s="12">
        <v>204852</v>
      </c>
      <c r="K11" s="10">
        <v>19340</v>
      </c>
      <c r="L11" s="11">
        <f t="shared" si="0"/>
        <v>4803344</v>
      </c>
    </row>
    <row r="12" spans="1:12" x14ac:dyDescent="0.25">
      <c r="A12" s="6" t="s">
        <v>15</v>
      </c>
      <c r="B12" s="12">
        <v>15542048</v>
      </c>
      <c r="C12" s="12">
        <v>4010514</v>
      </c>
      <c r="D12" s="12">
        <v>324406</v>
      </c>
      <c r="E12" s="12">
        <v>171879</v>
      </c>
      <c r="F12" s="12">
        <v>359029</v>
      </c>
      <c r="G12" s="12">
        <v>43714</v>
      </c>
      <c r="H12" s="12">
        <v>986186</v>
      </c>
      <c r="I12" s="12">
        <v>646645</v>
      </c>
      <c r="J12" s="12">
        <v>0</v>
      </c>
      <c r="K12" s="10">
        <v>92470</v>
      </c>
      <c r="L12" s="11">
        <f t="shared" si="0"/>
        <v>22176891</v>
      </c>
    </row>
    <row r="13" spans="1:12" x14ac:dyDescent="0.25">
      <c r="A13" s="6" t="s">
        <v>16</v>
      </c>
      <c r="B13" s="12">
        <v>32347848</v>
      </c>
      <c r="C13" s="12">
        <v>8347130</v>
      </c>
      <c r="D13" s="12">
        <v>675191</v>
      </c>
      <c r="E13" s="12">
        <v>357735</v>
      </c>
      <c r="F13" s="12">
        <v>771413</v>
      </c>
      <c r="G13" s="12">
        <v>90983</v>
      </c>
      <c r="H13" s="12">
        <v>2118926</v>
      </c>
      <c r="I13" s="12">
        <v>1307944</v>
      </c>
      <c r="J13" s="12">
        <v>4235438</v>
      </c>
      <c r="K13" s="10">
        <v>198682</v>
      </c>
      <c r="L13" s="11">
        <f t="shared" si="0"/>
        <v>50451290</v>
      </c>
    </row>
    <row r="14" spans="1:12" x14ac:dyDescent="0.25">
      <c r="A14" s="6" t="s">
        <v>17</v>
      </c>
      <c r="B14" s="12">
        <v>9882706</v>
      </c>
      <c r="C14" s="12">
        <v>2550162</v>
      </c>
      <c r="D14" s="12">
        <v>206280</v>
      </c>
      <c r="E14" s="12">
        <v>109293</v>
      </c>
      <c r="F14" s="12">
        <v>231570</v>
      </c>
      <c r="G14" s="12">
        <v>27797</v>
      </c>
      <c r="H14" s="12">
        <v>636079</v>
      </c>
      <c r="I14" s="12">
        <v>369956</v>
      </c>
      <c r="J14" s="12">
        <v>778781</v>
      </c>
      <c r="K14" s="10">
        <v>59642</v>
      </c>
      <c r="L14" s="11">
        <f t="shared" si="0"/>
        <v>14852266</v>
      </c>
    </row>
    <row r="15" spans="1:12" x14ac:dyDescent="0.25">
      <c r="A15" s="6" t="s">
        <v>50</v>
      </c>
      <c r="B15" s="12">
        <v>3167471</v>
      </c>
      <c r="C15" s="12">
        <v>817343</v>
      </c>
      <c r="D15" s="12">
        <v>66114</v>
      </c>
      <c r="E15" s="12">
        <v>35029</v>
      </c>
      <c r="F15" s="12">
        <v>72020</v>
      </c>
      <c r="G15" s="12">
        <v>8909</v>
      </c>
      <c r="H15" s="12">
        <v>197824</v>
      </c>
      <c r="I15" s="12">
        <v>27145</v>
      </c>
      <c r="J15" s="12">
        <v>165523</v>
      </c>
      <c r="K15" s="10">
        <v>18549</v>
      </c>
      <c r="L15" s="11">
        <f t="shared" si="0"/>
        <v>4575927</v>
      </c>
    </row>
    <row r="16" spans="1:12" x14ac:dyDescent="0.25">
      <c r="A16" s="6" t="s">
        <v>18</v>
      </c>
      <c r="B16" s="12">
        <v>3820718</v>
      </c>
      <c r="C16" s="12">
        <v>985909</v>
      </c>
      <c r="D16" s="12">
        <v>79749</v>
      </c>
      <c r="E16" s="12">
        <v>42253</v>
      </c>
      <c r="F16" s="12">
        <v>88087</v>
      </c>
      <c r="G16" s="12">
        <v>10746</v>
      </c>
      <c r="H16" s="12">
        <v>241959</v>
      </c>
      <c r="I16" s="12">
        <v>84719</v>
      </c>
      <c r="J16" s="12">
        <v>978252</v>
      </c>
      <c r="K16" s="10">
        <v>22687</v>
      </c>
      <c r="L16" s="11">
        <f t="shared" si="0"/>
        <v>6355079</v>
      </c>
    </row>
    <row r="17" spans="1:12" x14ac:dyDescent="0.25">
      <c r="A17" s="6" t="s">
        <v>19</v>
      </c>
      <c r="B17" s="12">
        <v>3550199</v>
      </c>
      <c r="C17" s="12">
        <v>916103</v>
      </c>
      <c r="D17" s="12">
        <v>74103</v>
      </c>
      <c r="E17" s="12">
        <v>39262</v>
      </c>
      <c r="F17" s="12">
        <v>81338</v>
      </c>
      <c r="G17" s="12">
        <v>9985</v>
      </c>
      <c r="H17" s="12">
        <v>223420</v>
      </c>
      <c r="I17" s="12">
        <v>63594</v>
      </c>
      <c r="J17" s="12">
        <v>0</v>
      </c>
      <c r="K17" s="10">
        <v>20949</v>
      </c>
      <c r="L17" s="11">
        <f t="shared" si="0"/>
        <v>4978953</v>
      </c>
    </row>
    <row r="18" spans="1:12" x14ac:dyDescent="0.25">
      <c r="A18" s="6" t="s">
        <v>20</v>
      </c>
      <c r="B18" s="12">
        <v>17167451</v>
      </c>
      <c r="C18" s="12">
        <v>4429938</v>
      </c>
      <c r="D18" s="12">
        <v>358333</v>
      </c>
      <c r="E18" s="12">
        <v>189855</v>
      </c>
      <c r="F18" s="12">
        <v>421398</v>
      </c>
      <c r="G18" s="12">
        <v>48286</v>
      </c>
      <c r="H18" s="12">
        <v>1157500</v>
      </c>
      <c r="I18" s="12">
        <v>744234</v>
      </c>
      <c r="J18" s="12">
        <v>0</v>
      </c>
      <c r="K18" s="10">
        <v>108534</v>
      </c>
      <c r="L18" s="11">
        <f t="shared" si="0"/>
        <v>24625529</v>
      </c>
    </row>
    <row r="19" spans="1:12" x14ac:dyDescent="0.25">
      <c r="A19" s="6" t="s">
        <v>21</v>
      </c>
      <c r="B19" s="12">
        <v>6211844</v>
      </c>
      <c r="C19" s="12">
        <v>1602922</v>
      </c>
      <c r="D19" s="12">
        <v>129659</v>
      </c>
      <c r="E19" s="12">
        <v>68697</v>
      </c>
      <c r="F19" s="12">
        <v>141565</v>
      </c>
      <c r="G19" s="12">
        <v>17472</v>
      </c>
      <c r="H19" s="12">
        <v>388852</v>
      </c>
      <c r="I19" s="12">
        <v>199338</v>
      </c>
      <c r="J19" s="12">
        <v>383353</v>
      </c>
      <c r="K19" s="10">
        <v>36461</v>
      </c>
      <c r="L19" s="11">
        <f t="shared" si="0"/>
        <v>9180163</v>
      </c>
    </row>
    <row r="20" spans="1:12" x14ac:dyDescent="0.25">
      <c r="A20" s="6" t="s">
        <v>22</v>
      </c>
      <c r="B20" s="12">
        <v>3438550</v>
      </c>
      <c r="C20" s="12">
        <v>887293</v>
      </c>
      <c r="D20" s="12">
        <v>71772</v>
      </c>
      <c r="E20" s="12">
        <v>38027</v>
      </c>
      <c r="F20" s="12">
        <v>79267</v>
      </c>
      <c r="G20" s="12">
        <v>9671</v>
      </c>
      <c r="H20" s="12">
        <v>217731</v>
      </c>
      <c r="I20" s="12">
        <v>57691</v>
      </c>
      <c r="J20" s="12">
        <v>0</v>
      </c>
      <c r="K20" s="10">
        <v>20416</v>
      </c>
      <c r="L20" s="11">
        <f t="shared" si="0"/>
        <v>4820418</v>
      </c>
    </row>
    <row r="21" spans="1:12" x14ac:dyDescent="0.25">
      <c r="A21" s="6" t="s">
        <v>23</v>
      </c>
      <c r="B21" s="12">
        <v>3201019</v>
      </c>
      <c r="C21" s="12">
        <v>826000</v>
      </c>
      <c r="D21" s="12">
        <v>66814</v>
      </c>
      <c r="E21" s="12">
        <v>35400</v>
      </c>
      <c r="F21" s="12">
        <v>72896</v>
      </c>
      <c r="G21" s="12">
        <v>9003</v>
      </c>
      <c r="H21" s="12">
        <v>200232</v>
      </c>
      <c r="I21" s="12">
        <v>33359</v>
      </c>
      <c r="J21" s="12">
        <v>0</v>
      </c>
      <c r="K21" s="10">
        <v>18775</v>
      </c>
      <c r="L21" s="11">
        <f t="shared" si="0"/>
        <v>4463498</v>
      </c>
    </row>
    <row r="22" spans="1:12" x14ac:dyDescent="0.25">
      <c r="A22" s="6" t="s">
        <v>24</v>
      </c>
      <c r="B22" s="12">
        <v>3365697</v>
      </c>
      <c r="C22" s="12">
        <v>868494</v>
      </c>
      <c r="D22" s="12">
        <v>70252</v>
      </c>
      <c r="E22" s="12">
        <v>37221</v>
      </c>
      <c r="F22" s="12">
        <v>76638</v>
      </c>
      <c r="G22" s="12">
        <v>9466</v>
      </c>
      <c r="H22" s="12">
        <v>210510</v>
      </c>
      <c r="I22" s="12">
        <v>54609</v>
      </c>
      <c r="J22" s="12">
        <v>962</v>
      </c>
      <c r="K22" s="10">
        <v>19739</v>
      </c>
      <c r="L22" s="11">
        <f t="shared" si="0"/>
        <v>4713588</v>
      </c>
    </row>
    <row r="23" spans="1:12" x14ac:dyDescent="0.25">
      <c r="A23" s="6" t="s">
        <v>25</v>
      </c>
      <c r="B23" s="12">
        <v>3635642</v>
      </c>
      <c r="C23" s="12">
        <v>938151</v>
      </c>
      <c r="D23" s="12">
        <v>75886</v>
      </c>
      <c r="E23" s="12">
        <v>40207</v>
      </c>
      <c r="F23" s="12">
        <v>83241</v>
      </c>
      <c r="G23" s="12">
        <v>10226</v>
      </c>
      <c r="H23" s="12">
        <v>228647</v>
      </c>
      <c r="I23" s="12">
        <v>66417</v>
      </c>
      <c r="J23" s="12">
        <v>407438</v>
      </c>
      <c r="K23" s="10">
        <v>21439</v>
      </c>
      <c r="L23" s="11">
        <f t="shared" si="0"/>
        <v>5507294</v>
      </c>
    </row>
    <row r="24" spans="1:12" x14ac:dyDescent="0.25">
      <c r="A24" s="6" t="s">
        <v>26</v>
      </c>
      <c r="B24" s="12">
        <v>4712571</v>
      </c>
      <c r="C24" s="12">
        <v>1216045</v>
      </c>
      <c r="D24" s="12">
        <v>98365</v>
      </c>
      <c r="E24" s="12">
        <v>52116</v>
      </c>
      <c r="F24" s="12">
        <v>107998</v>
      </c>
      <c r="G24" s="12">
        <v>13255</v>
      </c>
      <c r="H24" s="12">
        <v>296651</v>
      </c>
      <c r="I24" s="12">
        <v>138295</v>
      </c>
      <c r="J24" s="12">
        <v>210124</v>
      </c>
      <c r="K24" s="10">
        <v>27816</v>
      </c>
      <c r="L24" s="11">
        <f t="shared" si="0"/>
        <v>6873236</v>
      </c>
    </row>
    <row r="25" spans="1:12" x14ac:dyDescent="0.25">
      <c r="A25" s="6" t="s">
        <v>27</v>
      </c>
      <c r="B25" s="12">
        <v>11549006</v>
      </c>
      <c r="C25" s="12">
        <v>2980138</v>
      </c>
      <c r="D25" s="12">
        <v>241060</v>
      </c>
      <c r="E25" s="12">
        <v>127720</v>
      </c>
      <c r="F25" s="12">
        <v>254809</v>
      </c>
      <c r="G25" s="12">
        <v>32483</v>
      </c>
      <c r="H25" s="12">
        <v>699914</v>
      </c>
      <c r="I25" s="12">
        <v>422518</v>
      </c>
      <c r="J25" s="12">
        <v>8206991</v>
      </c>
      <c r="K25" s="10">
        <v>65628</v>
      </c>
      <c r="L25" s="11">
        <f t="shared" si="0"/>
        <v>24580267</v>
      </c>
    </row>
    <row r="26" spans="1:12" x14ac:dyDescent="0.25">
      <c r="A26" s="6" t="s">
        <v>28</v>
      </c>
      <c r="B26" s="12">
        <v>3471903</v>
      </c>
      <c r="C26" s="12">
        <v>895900</v>
      </c>
      <c r="D26" s="12">
        <v>72468</v>
      </c>
      <c r="E26" s="12">
        <v>38396</v>
      </c>
      <c r="F26" s="12">
        <v>79546</v>
      </c>
      <c r="G26" s="12">
        <v>9765</v>
      </c>
      <c r="H26" s="12">
        <v>218499</v>
      </c>
      <c r="I26" s="12">
        <v>57277</v>
      </c>
      <c r="J26" s="12">
        <v>0</v>
      </c>
      <c r="K26" s="10">
        <v>20488</v>
      </c>
      <c r="L26" s="11">
        <f t="shared" si="0"/>
        <v>4864242</v>
      </c>
    </row>
    <row r="27" spans="1:12" x14ac:dyDescent="0.25">
      <c r="A27" s="6" t="s">
        <v>29</v>
      </c>
      <c r="B27" s="12">
        <v>4207174</v>
      </c>
      <c r="C27" s="12">
        <v>1085631</v>
      </c>
      <c r="D27" s="12">
        <v>87816</v>
      </c>
      <c r="E27" s="12">
        <v>46527</v>
      </c>
      <c r="F27" s="12">
        <v>94910</v>
      </c>
      <c r="G27" s="12">
        <v>11833</v>
      </c>
      <c r="H27" s="12">
        <v>260701</v>
      </c>
      <c r="I27" s="12">
        <v>97185</v>
      </c>
      <c r="J27" s="12">
        <v>115714</v>
      </c>
      <c r="K27" s="10">
        <v>24445</v>
      </c>
      <c r="L27" s="11">
        <f t="shared" si="0"/>
        <v>6031936</v>
      </c>
    </row>
    <row r="28" spans="1:12" x14ac:dyDescent="0.25">
      <c r="A28" s="6" t="s">
        <v>30</v>
      </c>
      <c r="B28" s="12">
        <v>6021291</v>
      </c>
      <c r="C28" s="12">
        <v>1553751</v>
      </c>
      <c r="D28" s="12">
        <v>125681</v>
      </c>
      <c r="E28" s="12">
        <v>66589</v>
      </c>
      <c r="F28" s="12">
        <v>137736</v>
      </c>
      <c r="G28" s="12">
        <v>16936</v>
      </c>
      <c r="H28" s="12">
        <v>378334</v>
      </c>
      <c r="I28" s="12">
        <v>190025</v>
      </c>
      <c r="J28" s="12">
        <v>0</v>
      </c>
      <c r="K28" s="10">
        <v>35475</v>
      </c>
      <c r="L28" s="11">
        <f t="shared" si="0"/>
        <v>8525818</v>
      </c>
    </row>
    <row r="29" spans="1:12" x14ac:dyDescent="0.25">
      <c r="A29" s="6" t="s">
        <v>31</v>
      </c>
      <c r="B29" s="12">
        <v>3141573</v>
      </c>
      <c r="C29" s="12">
        <v>810661</v>
      </c>
      <c r="D29" s="12">
        <v>65573</v>
      </c>
      <c r="E29" s="12">
        <v>34743</v>
      </c>
      <c r="F29" s="12">
        <v>71486</v>
      </c>
      <c r="G29" s="12">
        <v>8836</v>
      </c>
      <c r="H29" s="12">
        <v>196360</v>
      </c>
      <c r="I29" s="12">
        <v>26323</v>
      </c>
      <c r="J29" s="12">
        <v>1.0000000009313226E-2</v>
      </c>
      <c r="K29" s="10">
        <v>18412</v>
      </c>
      <c r="L29" s="11">
        <f t="shared" si="0"/>
        <v>4373967.01</v>
      </c>
    </row>
    <row r="30" spans="1:12" x14ac:dyDescent="0.25">
      <c r="A30" s="6" t="s">
        <v>32</v>
      </c>
      <c r="B30" s="12">
        <v>3343118</v>
      </c>
      <c r="C30" s="12">
        <v>862668</v>
      </c>
      <c r="D30" s="12">
        <v>69780</v>
      </c>
      <c r="E30" s="12">
        <v>36972</v>
      </c>
      <c r="F30" s="12">
        <v>76338</v>
      </c>
      <c r="G30" s="12">
        <v>9403</v>
      </c>
      <c r="H30" s="12">
        <v>209685</v>
      </c>
      <c r="I30" s="12">
        <v>51329</v>
      </c>
      <c r="J30" s="12">
        <v>0</v>
      </c>
      <c r="K30" s="10">
        <v>19661</v>
      </c>
      <c r="L30" s="11">
        <f t="shared" si="0"/>
        <v>4678954</v>
      </c>
    </row>
    <row r="31" spans="1:12" x14ac:dyDescent="0.25">
      <c r="A31" s="6" t="s">
        <v>33</v>
      </c>
      <c r="B31" s="12">
        <v>3447148</v>
      </c>
      <c r="C31" s="12">
        <v>889512</v>
      </c>
      <c r="D31" s="12">
        <v>71952</v>
      </c>
      <c r="E31" s="12">
        <v>38122</v>
      </c>
      <c r="F31" s="12">
        <v>77906</v>
      </c>
      <c r="G31" s="12">
        <v>9696</v>
      </c>
      <c r="H31" s="12">
        <v>213993</v>
      </c>
      <c r="I31" s="12">
        <v>27450</v>
      </c>
      <c r="J31" s="12">
        <v>631</v>
      </c>
      <c r="K31" s="10">
        <v>20065</v>
      </c>
      <c r="L31" s="11">
        <f t="shared" si="0"/>
        <v>4796475</v>
      </c>
    </row>
    <row r="32" spans="1:12" x14ac:dyDescent="0.25">
      <c r="A32" s="6" t="s">
        <v>34</v>
      </c>
      <c r="B32" s="12">
        <v>5662050</v>
      </c>
      <c r="C32" s="12">
        <v>1461051</v>
      </c>
      <c r="D32" s="12">
        <v>118183</v>
      </c>
      <c r="E32" s="12">
        <v>62617</v>
      </c>
      <c r="F32" s="12">
        <v>129842</v>
      </c>
      <c r="G32" s="12">
        <v>15925</v>
      </c>
      <c r="H32" s="12">
        <v>356651</v>
      </c>
      <c r="I32" s="12">
        <v>181081</v>
      </c>
      <c r="J32" s="12">
        <v>0</v>
      </c>
      <c r="K32" s="10">
        <v>33442</v>
      </c>
      <c r="L32" s="11">
        <f t="shared" si="0"/>
        <v>8020842</v>
      </c>
    </row>
    <row r="33" spans="1:12" x14ac:dyDescent="0.25">
      <c r="A33" s="6" t="s">
        <v>35</v>
      </c>
      <c r="B33" s="12">
        <v>4329959</v>
      </c>
      <c r="C33" s="12">
        <v>1117315</v>
      </c>
      <c r="D33" s="12">
        <v>90378</v>
      </c>
      <c r="E33" s="12">
        <v>47885</v>
      </c>
      <c r="F33" s="12">
        <v>100093</v>
      </c>
      <c r="G33" s="12">
        <v>12179</v>
      </c>
      <c r="H33" s="12">
        <v>274937</v>
      </c>
      <c r="I33" s="12">
        <v>116769</v>
      </c>
      <c r="J33" s="12">
        <v>1275199</v>
      </c>
      <c r="K33" s="10">
        <v>25780</v>
      </c>
      <c r="L33" s="11">
        <f t="shared" si="0"/>
        <v>7390494</v>
      </c>
    </row>
    <row r="34" spans="1:12" x14ac:dyDescent="0.25">
      <c r="A34" s="6" t="s">
        <v>36</v>
      </c>
      <c r="B34" s="12">
        <v>3757696</v>
      </c>
      <c r="C34" s="12">
        <v>969646</v>
      </c>
      <c r="D34" s="12">
        <v>78434</v>
      </c>
      <c r="E34" s="12">
        <v>41556</v>
      </c>
      <c r="F34" s="12">
        <v>85847</v>
      </c>
      <c r="G34" s="12">
        <v>10569</v>
      </c>
      <c r="H34" s="12">
        <v>235805</v>
      </c>
      <c r="I34" s="12">
        <v>67071</v>
      </c>
      <c r="J34" s="12">
        <v>172545</v>
      </c>
      <c r="K34" s="10">
        <v>22110</v>
      </c>
      <c r="L34" s="11">
        <f t="shared" si="0"/>
        <v>5441279</v>
      </c>
    </row>
    <row r="35" spans="1:12" x14ac:dyDescent="0.25">
      <c r="A35" s="6" t="s">
        <v>37</v>
      </c>
      <c r="B35" s="12">
        <v>3626783</v>
      </c>
      <c r="C35" s="12">
        <v>935865</v>
      </c>
      <c r="D35" s="12">
        <v>75701</v>
      </c>
      <c r="E35" s="12">
        <v>40109</v>
      </c>
      <c r="F35" s="12">
        <v>82906</v>
      </c>
      <c r="G35" s="12">
        <v>10201</v>
      </c>
      <c r="H35" s="12">
        <v>227726</v>
      </c>
      <c r="I35" s="12">
        <v>44062</v>
      </c>
      <c r="J35" s="12">
        <v>233374</v>
      </c>
      <c r="K35" s="10">
        <v>21353</v>
      </c>
      <c r="L35" s="11">
        <f t="shared" si="0"/>
        <v>5298080</v>
      </c>
    </row>
    <row r="36" spans="1:12" x14ac:dyDescent="0.25">
      <c r="A36" s="6" t="s">
        <v>38</v>
      </c>
      <c r="B36" s="12">
        <v>7564095</v>
      </c>
      <c r="C36" s="12">
        <v>1951861</v>
      </c>
      <c r="D36" s="12">
        <v>157884</v>
      </c>
      <c r="E36" s="12">
        <v>83651</v>
      </c>
      <c r="F36" s="12">
        <v>176677</v>
      </c>
      <c r="G36" s="12">
        <v>21275</v>
      </c>
      <c r="H36" s="12">
        <v>485298</v>
      </c>
      <c r="I36" s="12">
        <v>254137</v>
      </c>
      <c r="J36" s="12">
        <v>2904344</v>
      </c>
      <c r="K36" s="10">
        <v>45504</v>
      </c>
      <c r="L36" s="11">
        <f t="shared" si="0"/>
        <v>13644726</v>
      </c>
    </row>
    <row r="37" spans="1:12" x14ac:dyDescent="0.25">
      <c r="A37" s="6" t="s">
        <v>51</v>
      </c>
      <c r="B37" s="12">
        <v>4242639</v>
      </c>
      <c r="C37" s="12">
        <v>1094783</v>
      </c>
      <c r="D37" s="12">
        <v>88556</v>
      </c>
      <c r="E37" s="12">
        <v>46919</v>
      </c>
      <c r="F37" s="12">
        <v>99304</v>
      </c>
      <c r="G37" s="12">
        <v>11933</v>
      </c>
      <c r="H37" s="12">
        <v>272770</v>
      </c>
      <c r="I37" s="12">
        <v>96089</v>
      </c>
      <c r="J37" s="12">
        <v>494253</v>
      </c>
      <c r="K37" s="10">
        <v>25576</v>
      </c>
      <c r="L37" s="11">
        <f t="shared" si="0"/>
        <v>6472822</v>
      </c>
    </row>
    <row r="38" spans="1:12" x14ac:dyDescent="0.25">
      <c r="A38" s="6" t="s">
        <v>39</v>
      </c>
      <c r="B38" s="12">
        <v>10560435</v>
      </c>
      <c r="C38" s="12">
        <v>2725045</v>
      </c>
      <c r="D38" s="12">
        <v>220426</v>
      </c>
      <c r="E38" s="12">
        <v>116788</v>
      </c>
      <c r="F38" s="12">
        <v>243473</v>
      </c>
      <c r="G38" s="12">
        <v>29703</v>
      </c>
      <c r="H38" s="12">
        <v>668775</v>
      </c>
      <c r="I38" s="12">
        <v>365556</v>
      </c>
      <c r="J38" s="12">
        <v>5283609</v>
      </c>
      <c r="K38" s="10">
        <v>62708</v>
      </c>
      <c r="L38" s="11">
        <f t="shared" si="0"/>
        <v>20276518</v>
      </c>
    </row>
    <row r="39" spans="1:12" x14ac:dyDescent="0.25">
      <c r="A39" s="6" t="s">
        <v>40</v>
      </c>
      <c r="B39" s="12">
        <v>6277234</v>
      </c>
      <c r="C39" s="12">
        <v>1619795</v>
      </c>
      <c r="D39" s="12">
        <v>131024</v>
      </c>
      <c r="E39" s="12">
        <v>69420</v>
      </c>
      <c r="F39" s="12">
        <v>143353</v>
      </c>
      <c r="G39" s="12">
        <v>17656</v>
      </c>
      <c r="H39" s="12">
        <v>393763</v>
      </c>
      <c r="I39" s="12">
        <v>193813</v>
      </c>
      <c r="J39" s="12">
        <v>594060</v>
      </c>
      <c r="K39" s="10">
        <v>36921</v>
      </c>
      <c r="L39" s="11">
        <f t="shared" si="0"/>
        <v>9477039</v>
      </c>
    </row>
    <row r="40" spans="1:12" x14ac:dyDescent="0.25">
      <c r="A40" s="6" t="s">
        <v>41</v>
      </c>
      <c r="B40" s="12">
        <v>4216565</v>
      </c>
      <c r="C40" s="12">
        <v>1088055</v>
      </c>
      <c r="D40" s="12">
        <v>88012</v>
      </c>
      <c r="E40" s="12">
        <v>46631</v>
      </c>
      <c r="F40" s="12">
        <v>96313</v>
      </c>
      <c r="G40" s="12">
        <v>11860</v>
      </c>
      <c r="H40" s="12">
        <v>264554</v>
      </c>
      <c r="I40" s="12">
        <v>124734</v>
      </c>
      <c r="J40" s="12">
        <v>0</v>
      </c>
      <c r="K40" s="10">
        <v>24806</v>
      </c>
      <c r="L40" s="11">
        <f t="shared" si="0"/>
        <v>5961530</v>
      </c>
    </row>
    <row r="41" spans="1:12" x14ac:dyDescent="0.25">
      <c r="A41" s="6" t="s">
        <v>42</v>
      </c>
      <c r="B41" s="12">
        <v>3139282</v>
      </c>
      <c r="C41" s="12">
        <v>810069</v>
      </c>
      <c r="D41" s="12">
        <v>65526</v>
      </c>
      <c r="E41" s="12">
        <v>34717</v>
      </c>
      <c r="F41" s="12">
        <v>71558</v>
      </c>
      <c r="G41" s="12">
        <v>8830</v>
      </c>
      <c r="H41" s="12">
        <v>196556</v>
      </c>
      <c r="I41" s="12">
        <v>34437</v>
      </c>
      <c r="J41" s="12">
        <v>1.0000000009313226E-2</v>
      </c>
      <c r="K41" s="10">
        <v>18430</v>
      </c>
      <c r="L41" s="11">
        <f t="shared" si="0"/>
        <v>4379405.01</v>
      </c>
    </row>
    <row r="42" spans="1:12" ht="15.75" thickBot="1" x14ac:dyDescent="0.3">
      <c r="A42" s="7" t="s">
        <v>43</v>
      </c>
      <c r="B42" s="13">
        <f>SUM(B6:B41)</f>
        <v>226924694</v>
      </c>
      <c r="C42" s="13">
        <f t="shared" ref="C42:J42" si="1">SUM(C6:C41)</f>
        <v>58556292</v>
      </c>
      <c r="D42" s="13">
        <f t="shared" si="1"/>
        <v>4736558</v>
      </c>
      <c r="E42" s="13">
        <f t="shared" si="1"/>
        <v>2509559</v>
      </c>
      <c r="F42" s="27">
        <f t="shared" si="1"/>
        <v>5265245</v>
      </c>
      <c r="G42" s="27">
        <f t="shared" si="1"/>
        <v>638258</v>
      </c>
      <c r="H42" s="27">
        <f t="shared" si="1"/>
        <v>14462639</v>
      </c>
      <c r="I42" s="27">
        <f t="shared" si="1"/>
        <v>6813210</v>
      </c>
      <c r="J42" s="27">
        <f t="shared" si="1"/>
        <v>29761355.020000003</v>
      </c>
      <c r="K42" s="27">
        <f>SUM(K6:K41)</f>
        <v>1356099</v>
      </c>
      <c r="L42" s="28">
        <f>SUM(L6:L41)</f>
        <v>351023909.01999998</v>
      </c>
    </row>
    <row r="43" spans="1:12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5" spans="1:12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7" spans="1:12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pageMargins left="0.47" right="0.15748031496062992" top="1.1023622047244095" bottom="0.74803149606299213" header="0.62992125984251968" footer="0.31496062992125984"/>
  <pageSetup paperSize="5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5"/>
  <sheetViews>
    <sheetView topLeftCell="A28" zoomScale="90" zoomScaleNormal="90" workbookViewId="0">
      <selection activeCell="B44" sqref="B44:T44"/>
    </sheetView>
  </sheetViews>
  <sheetFormatPr baseColWidth="10" defaultRowHeight="15" x14ac:dyDescent="0.25"/>
  <cols>
    <col min="1" max="1" width="23.42578125" customWidth="1"/>
    <col min="2" max="11" width="21.140625" customWidth="1"/>
    <col min="12" max="16" width="23.42578125" customWidth="1"/>
    <col min="17" max="18" width="20.7109375" customWidth="1"/>
    <col min="19" max="19" width="22" customWidth="1"/>
    <col min="20" max="20" width="20.7109375" customWidth="1"/>
  </cols>
  <sheetData>
    <row r="1" spans="1:20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30" customHeight="1" x14ac:dyDescent="0.25">
      <c r="A6" s="25" t="s">
        <v>2</v>
      </c>
      <c r="B6" s="23" t="s">
        <v>3</v>
      </c>
      <c r="C6" s="23" t="s">
        <v>61</v>
      </c>
      <c r="D6" s="23" t="s">
        <v>62</v>
      </c>
      <c r="E6" s="23" t="s">
        <v>4</v>
      </c>
      <c r="F6" s="23" t="s">
        <v>61</v>
      </c>
      <c r="G6" s="23" t="s">
        <v>63</v>
      </c>
      <c r="H6" s="23" t="s">
        <v>5</v>
      </c>
      <c r="I6" s="23" t="s">
        <v>6</v>
      </c>
      <c r="J6" s="23" t="s">
        <v>61</v>
      </c>
      <c r="K6" s="23" t="s">
        <v>68</v>
      </c>
      <c r="L6" s="23" t="s">
        <v>7</v>
      </c>
      <c r="M6" s="23" t="s">
        <v>64</v>
      </c>
      <c r="N6" s="23" t="s">
        <v>65</v>
      </c>
      <c r="O6" s="23" t="s">
        <v>8</v>
      </c>
      <c r="P6" s="23" t="s">
        <v>45</v>
      </c>
      <c r="Q6" s="23" t="s">
        <v>55</v>
      </c>
      <c r="R6" s="23" t="s">
        <v>47</v>
      </c>
      <c r="S6" s="23" t="s">
        <v>52</v>
      </c>
      <c r="T6" s="25" t="s">
        <v>9</v>
      </c>
    </row>
    <row r="7" spans="1:20" s="1" customFormat="1" ht="27" customHeight="1" x14ac:dyDescent="0.25">
      <c r="A7" s="26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6"/>
    </row>
    <row r="8" spans="1:20" ht="21" customHeight="1" x14ac:dyDescent="0.25">
      <c r="A8" s="6" t="s">
        <v>10</v>
      </c>
      <c r="B8" s="21">
        <v>4558088</v>
      </c>
      <c r="C8" s="21">
        <v>223723</v>
      </c>
      <c r="D8" s="21">
        <f>+B8+C8</f>
        <v>4781811</v>
      </c>
      <c r="E8" s="21">
        <v>1097825</v>
      </c>
      <c r="F8" s="21">
        <v>26580</v>
      </c>
      <c r="G8" s="21">
        <f>+E8+F8</f>
        <v>1124405</v>
      </c>
      <c r="H8" s="21">
        <v>65753</v>
      </c>
      <c r="I8" s="21">
        <v>97684</v>
      </c>
      <c r="J8" s="21">
        <v>-6550</v>
      </c>
      <c r="K8" s="21">
        <f>+I8+J8</f>
        <v>91134</v>
      </c>
      <c r="L8" s="21">
        <v>80033</v>
      </c>
      <c r="M8" s="21">
        <v>-3613</v>
      </c>
      <c r="N8" s="21">
        <f>+L8+M8</f>
        <v>76420</v>
      </c>
      <c r="O8" s="21">
        <v>9885</v>
      </c>
      <c r="P8" s="21">
        <v>0</v>
      </c>
      <c r="Q8" s="21">
        <v>66683</v>
      </c>
      <c r="R8" s="21">
        <v>0</v>
      </c>
      <c r="S8" s="21">
        <v>17563</v>
      </c>
      <c r="T8" s="20">
        <f>+S8+R8+Q8+P8+O8+N8+K8+H8+G8+D8</f>
        <v>6233654</v>
      </c>
    </row>
    <row r="9" spans="1:20" x14ac:dyDescent="0.25">
      <c r="A9" s="6" t="s">
        <v>11</v>
      </c>
      <c r="B9" s="21">
        <v>5539738</v>
      </c>
      <c r="C9" s="21">
        <v>284614</v>
      </c>
      <c r="D9" s="21">
        <f t="shared" ref="D9:D43" si="0">+B9+C9</f>
        <v>5824352</v>
      </c>
      <c r="E9" s="21">
        <v>1329806</v>
      </c>
      <c r="F9" s="21">
        <v>33814</v>
      </c>
      <c r="G9" s="21">
        <f t="shared" ref="G9:G43" si="1">+E9+F9</f>
        <v>1363620</v>
      </c>
      <c r="H9" s="21">
        <v>78244</v>
      </c>
      <c r="I9" s="21">
        <v>121406</v>
      </c>
      <c r="J9" s="21">
        <v>-8332</v>
      </c>
      <c r="K9" s="21">
        <f t="shared" ref="K9:K43" si="2">+I9+J9</f>
        <v>113074</v>
      </c>
      <c r="L9" s="21">
        <v>104396</v>
      </c>
      <c r="M9" s="21">
        <v>-4867</v>
      </c>
      <c r="N9" s="21">
        <f t="shared" ref="N9:N43" si="3">+L9+M9</f>
        <v>99529</v>
      </c>
      <c r="O9" s="21">
        <v>11847</v>
      </c>
      <c r="P9" s="21">
        <v>0</v>
      </c>
      <c r="Q9" s="21">
        <v>95610</v>
      </c>
      <c r="R9" s="21">
        <v>13712</v>
      </c>
      <c r="S9" s="21">
        <v>23423</v>
      </c>
      <c r="T9" s="20">
        <f t="shared" ref="T9:T43" si="4">+S9+R9+Q9+P9+O9+N9+K9+H9+G9+D9</f>
        <v>7623411</v>
      </c>
    </row>
    <row r="10" spans="1:20" x14ac:dyDescent="0.25">
      <c r="A10" s="6" t="s">
        <v>12</v>
      </c>
      <c r="B10" s="21">
        <v>6429392</v>
      </c>
      <c r="C10" s="21">
        <v>314534</v>
      </c>
      <c r="D10" s="21">
        <f t="shared" si="0"/>
        <v>6743926</v>
      </c>
      <c r="E10" s="21">
        <v>1548895</v>
      </c>
      <c r="F10" s="21">
        <v>37369</v>
      </c>
      <c r="G10" s="21">
        <f t="shared" si="1"/>
        <v>1586264</v>
      </c>
      <c r="H10" s="21">
        <v>92884</v>
      </c>
      <c r="I10" s="21">
        <v>137568</v>
      </c>
      <c r="J10" s="21">
        <v>-9208</v>
      </c>
      <c r="K10" s="21">
        <f t="shared" si="2"/>
        <v>128360</v>
      </c>
      <c r="L10" s="21">
        <v>116548</v>
      </c>
      <c r="M10" s="21">
        <v>-5096</v>
      </c>
      <c r="N10" s="21">
        <f t="shared" si="3"/>
        <v>111452</v>
      </c>
      <c r="O10" s="21">
        <v>13957</v>
      </c>
      <c r="P10" s="21">
        <v>0</v>
      </c>
      <c r="Q10" s="21">
        <v>148439</v>
      </c>
      <c r="R10" s="21">
        <v>216670</v>
      </c>
      <c r="S10" s="21">
        <v>25022</v>
      </c>
      <c r="T10" s="20">
        <f t="shared" si="4"/>
        <v>9066974</v>
      </c>
    </row>
    <row r="11" spans="1:20" x14ac:dyDescent="0.25">
      <c r="A11" s="6" t="s">
        <v>13</v>
      </c>
      <c r="B11" s="21">
        <v>10858773</v>
      </c>
      <c r="C11" s="21">
        <v>530737</v>
      </c>
      <c r="D11" s="21">
        <f t="shared" si="0"/>
        <v>11389510</v>
      </c>
      <c r="E11" s="21">
        <v>2616143</v>
      </c>
      <c r="F11" s="21">
        <v>63055</v>
      </c>
      <c r="G11" s="21">
        <f t="shared" si="1"/>
        <v>2679198</v>
      </c>
      <c r="H11" s="21">
        <v>156937</v>
      </c>
      <c r="I11" s="21">
        <v>232238</v>
      </c>
      <c r="J11" s="21">
        <v>-15538</v>
      </c>
      <c r="K11" s="21">
        <f t="shared" si="2"/>
        <v>216700</v>
      </c>
      <c r="L11" s="21">
        <v>186291</v>
      </c>
      <c r="M11" s="21">
        <v>-8657</v>
      </c>
      <c r="N11" s="21">
        <f t="shared" si="3"/>
        <v>177634</v>
      </c>
      <c r="O11" s="21">
        <v>23579</v>
      </c>
      <c r="P11" s="21">
        <v>0</v>
      </c>
      <c r="Q11" s="21">
        <v>340402</v>
      </c>
      <c r="R11" s="21">
        <v>399991</v>
      </c>
      <c r="S11" s="21">
        <v>41704</v>
      </c>
      <c r="T11" s="20">
        <f t="shared" si="4"/>
        <v>15425655</v>
      </c>
    </row>
    <row r="12" spans="1:20" x14ac:dyDescent="0.25">
      <c r="A12" s="6" t="s">
        <v>49</v>
      </c>
      <c r="B12" s="21">
        <v>4506748</v>
      </c>
      <c r="C12" s="21">
        <v>220646</v>
      </c>
      <c r="D12" s="21">
        <f t="shared" si="0"/>
        <v>4727394</v>
      </c>
      <c r="E12" s="21">
        <v>1085655</v>
      </c>
      <c r="F12" s="21">
        <v>26214</v>
      </c>
      <c r="G12" s="21">
        <f t="shared" si="1"/>
        <v>1111869</v>
      </c>
      <c r="H12" s="21">
        <v>65085</v>
      </c>
      <c r="I12" s="21">
        <v>96465</v>
      </c>
      <c r="J12" s="21">
        <v>-6459</v>
      </c>
      <c r="K12" s="21">
        <f t="shared" si="2"/>
        <v>90006</v>
      </c>
      <c r="L12" s="21">
        <v>80631</v>
      </c>
      <c r="M12" s="21">
        <v>-3535</v>
      </c>
      <c r="N12" s="21">
        <f t="shared" si="3"/>
        <v>77096</v>
      </c>
      <c r="O12" s="21">
        <v>9781</v>
      </c>
      <c r="P12" s="21">
        <v>0</v>
      </c>
      <c r="Q12" s="21">
        <v>42996</v>
      </c>
      <c r="R12" s="21">
        <v>0</v>
      </c>
      <c r="S12" s="21">
        <v>17343</v>
      </c>
      <c r="T12" s="20">
        <f t="shared" si="4"/>
        <v>6141570</v>
      </c>
    </row>
    <row r="13" spans="1:20" x14ac:dyDescent="0.25">
      <c r="A13" s="6" t="s">
        <v>14</v>
      </c>
      <c r="B13" s="21">
        <v>4238888</v>
      </c>
      <c r="C13" s="21">
        <v>208406</v>
      </c>
      <c r="D13" s="21">
        <f t="shared" si="0"/>
        <v>4447294</v>
      </c>
      <c r="E13" s="21">
        <v>1020822</v>
      </c>
      <c r="F13" s="21">
        <v>24760</v>
      </c>
      <c r="G13" s="21">
        <f t="shared" si="1"/>
        <v>1045582</v>
      </c>
      <c r="H13" s="21">
        <v>61102</v>
      </c>
      <c r="I13" s="21">
        <v>90916</v>
      </c>
      <c r="J13" s="21">
        <v>-6101</v>
      </c>
      <c r="K13" s="21">
        <f t="shared" si="2"/>
        <v>84815</v>
      </c>
      <c r="L13" s="21">
        <v>76476</v>
      </c>
      <c r="M13" s="21">
        <v>-3356</v>
      </c>
      <c r="N13" s="21">
        <f t="shared" si="3"/>
        <v>73120</v>
      </c>
      <c r="O13" s="21">
        <v>9189</v>
      </c>
      <c r="P13" s="21">
        <v>0</v>
      </c>
      <c r="Q13" s="21">
        <v>39863</v>
      </c>
      <c r="R13" s="21">
        <v>242236</v>
      </c>
      <c r="S13" s="21">
        <v>16461</v>
      </c>
      <c r="T13" s="20">
        <f t="shared" si="4"/>
        <v>6019662</v>
      </c>
    </row>
    <row r="14" spans="1:20" x14ac:dyDescent="0.25">
      <c r="A14" s="6" t="s">
        <v>15</v>
      </c>
      <c r="B14" s="21">
        <v>20503485</v>
      </c>
      <c r="C14" s="21">
        <v>996933</v>
      </c>
      <c r="D14" s="21">
        <f t="shared" si="0"/>
        <v>21500418</v>
      </c>
      <c r="E14" s="21">
        <v>4941611</v>
      </c>
      <c r="F14" s="21">
        <v>118442</v>
      </c>
      <c r="G14" s="21">
        <f t="shared" si="1"/>
        <v>5060053</v>
      </c>
      <c r="H14" s="21">
        <v>297011</v>
      </c>
      <c r="I14" s="21">
        <v>437412</v>
      </c>
      <c r="J14" s="21">
        <v>-29186</v>
      </c>
      <c r="K14" s="21">
        <f t="shared" si="2"/>
        <v>408226</v>
      </c>
      <c r="L14" s="21">
        <v>380760</v>
      </c>
      <c r="M14" s="21">
        <v>-16190</v>
      </c>
      <c r="N14" s="21">
        <f t="shared" si="3"/>
        <v>364570</v>
      </c>
      <c r="O14" s="21">
        <v>44590</v>
      </c>
      <c r="P14" s="21">
        <v>0</v>
      </c>
      <c r="Q14" s="21">
        <v>709034</v>
      </c>
      <c r="R14" s="21">
        <v>1204645</v>
      </c>
      <c r="S14" s="21">
        <v>80221</v>
      </c>
      <c r="T14" s="20">
        <f t="shared" si="4"/>
        <v>29668768</v>
      </c>
    </row>
    <row r="15" spans="1:20" x14ac:dyDescent="0.25">
      <c r="A15" s="6" t="s">
        <v>16</v>
      </c>
      <c r="B15" s="21">
        <v>43799659</v>
      </c>
      <c r="C15" s="21">
        <v>2106058</v>
      </c>
      <c r="D15" s="21">
        <f t="shared" si="0"/>
        <v>45905717</v>
      </c>
      <c r="E15" s="21">
        <v>10564560</v>
      </c>
      <c r="F15" s="21">
        <v>250213</v>
      </c>
      <c r="G15" s="21">
        <f t="shared" si="1"/>
        <v>10814773</v>
      </c>
      <c r="H15" s="21">
        <v>637575</v>
      </c>
      <c r="I15" s="21">
        <v>929414</v>
      </c>
      <c r="J15" s="21">
        <v>-61656</v>
      </c>
      <c r="K15" s="21">
        <f t="shared" si="2"/>
        <v>867758</v>
      </c>
      <c r="L15" s="21">
        <v>702565</v>
      </c>
      <c r="M15" s="21">
        <v>-33703</v>
      </c>
      <c r="N15" s="21">
        <f t="shared" si="3"/>
        <v>668862</v>
      </c>
      <c r="O15" s="21">
        <v>95563</v>
      </c>
      <c r="P15" s="21">
        <v>0</v>
      </c>
      <c r="Q15" s="21">
        <v>1434133</v>
      </c>
      <c r="R15" s="21">
        <v>23507932</v>
      </c>
      <c r="S15" s="21">
        <v>160802</v>
      </c>
      <c r="T15" s="20">
        <f t="shared" si="4"/>
        <v>84093115</v>
      </c>
    </row>
    <row r="16" spans="1:20" x14ac:dyDescent="0.25">
      <c r="A16" s="6" t="s">
        <v>17</v>
      </c>
      <c r="B16" s="21">
        <v>12611002</v>
      </c>
      <c r="C16" s="21">
        <v>622122</v>
      </c>
      <c r="D16" s="21">
        <f t="shared" si="0"/>
        <v>13233124</v>
      </c>
      <c r="E16" s="21">
        <v>3036286</v>
      </c>
      <c r="F16" s="21">
        <v>73912</v>
      </c>
      <c r="G16" s="21">
        <f t="shared" si="1"/>
        <v>3110198</v>
      </c>
      <c r="H16" s="21">
        <v>181507</v>
      </c>
      <c r="I16" s="21">
        <v>270927</v>
      </c>
      <c r="J16" s="21">
        <v>-18213</v>
      </c>
      <c r="K16" s="21">
        <f t="shared" si="2"/>
        <v>252714</v>
      </c>
      <c r="L16" s="21">
        <v>227033</v>
      </c>
      <c r="M16" s="21">
        <v>-10269</v>
      </c>
      <c r="N16" s="21">
        <f t="shared" si="3"/>
        <v>216764</v>
      </c>
      <c r="O16" s="21">
        <v>27309</v>
      </c>
      <c r="P16" s="21">
        <v>0</v>
      </c>
      <c r="Q16" s="21">
        <v>405649</v>
      </c>
      <c r="R16" s="21">
        <v>0</v>
      </c>
      <c r="S16" s="21">
        <v>49885</v>
      </c>
      <c r="T16" s="20">
        <f t="shared" si="4"/>
        <v>17477150</v>
      </c>
    </row>
    <row r="17" spans="1:20" x14ac:dyDescent="0.25">
      <c r="A17" s="6" t="s">
        <v>50</v>
      </c>
      <c r="B17" s="21">
        <v>4094333</v>
      </c>
      <c r="C17" s="21">
        <v>200844</v>
      </c>
      <c r="D17" s="21">
        <f t="shared" si="0"/>
        <v>4295177</v>
      </c>
      <c r="E17" s="21">
        <v>986170</v>
      </c>
      <c r="F17" s="21">
        <v>23862</v>
      </c>
      <c r="G17" s="21">
        <f t="shared" si="1"/>
        <v>1010032</v>
      </c>
      <c r="H17" s="21">
        <v>59077</v>
      </c>
      <c r="I17" s="21">
        <v>87720</v>
      </c>
      <c r="J17" s="21">
        <v>-5880</v>
      </c>
      <c r="K17" s="21">
        <f t="shared" si="2"/>
        <v>81840</v>
      </c>
      <c r="L17" s="21">
        <v>73342</v>
      </c>
      <c r="M17" s="21">
        <v>-3219</v>
      </c>
      <c r="N17" s="21">
        <f t="shared" si="3"/>
        <v>70123</v>
      </c>
      <c r="O17" s="21">
        <v>8881</v>
      </c>
      <c r="P17" s="21">
        <v>0</v>
      </c>
      <c r="Q17" s="21">
        <v>29764</v>
      </c>
      <c r="R17" s="21">
        <v>0</v>
      </c>
      <c r="S17" s="21">
        <v>15788</v>
      </c>
      <c r="T17" s="20">
        <f t="shared" si="4"/>
        <v>5570682</v>
      </c>
    </row>
    <row r="18" spans="1:20" x14ac:dyDescent="0.25">
      <c r="A18" s="6" t="s">
        <v>18</v>
      </c>
      <c r="B18" s="21">
        <v>4931655</v>
      </c>
      <c r="C18" s="21">
        <v>242070</v>
      </c>
      <c r="D18" s="21">
        <f t="shared" si="0"/>
        <v>5173725</v>
      </c>
      <c r="E18" s="21">
        <v>1187795</v>
      </c>
      <c r="F18" s="21">
        <v>28759</v>
      </c>
      <c r="G18" s="21">
        <f t="shared" si="1"/>
        <v>1216554</v>
      </c>
      <c r="H18" s="21">
        <v>71140</v>
      </c>
      <c r="I18" s="21">
        <v>105692</v>
      </c>
      <c r="J18" s="21">
        <v>-7087</v>
      </c>
      <c r="K18" s="21">
        <f t="shared" si="2"/>
        <v>98605</v>
      </c>
      <c r="L18" s="21">
        <v>88271</v>
      </c>
      <c r="M18" s="21">
        <v>-3924</v>
      </c>
      <c r="N18" s="21">
        <f t="shared" si="3"/>
        <v>84347</v>
      </c>
      <c r="O18" s="21">
        <v>10696</v>
      </c>
      <c r="P18" s="21">
        <v>0</v>
      </c>
      <c r="Q18" s="21">
        <v>92893</v>
      </c>
      <c r="R18" s="21">
        <v>0</v>
      </c>
      <c r="S18" s="21">
        <v>19167</v>
      </c>
      <c r="T18" s="20">
        <f t="shared" si="4"/>
        <v>6767127</v>
      </c>
    </row>
    <row r="19" spans="1:20" x14ac:dyDescent="0.25">
      <c r="A19" s="6" t="s">
        <v>19</v>
      </c>
      <c r="B19" s="21">
        <v>4573374</v>
      </c>
      <c r="C19" s="21">
        <v>224678</v>
      </c>
      <c r="D19" s="21">
        <f t="shared" si="0"/>
        <v>4798052</v>
      </c>
      <c r="E19" s="21">
        <v>1101435</v>
      </c>
      <c r="F19" s="21">
        <v>26693</v>
      </c>
      <c r="G19" s="21">
        <f t="shared" si="1"/>
        <v>1128128</v>
      </c>
      <c r="H19" s="21">
        <v>65946</v>
      </c>
      <c r="I19" s="21">
        <v>98054</v>
      </c>
      <c r="J19" s="21">
        <v>-6578</v>
      </c>
      <c r="K19" s="21">
        <f t="shared" si="2"/>
        <v>91476</v>
      </c>
      <c r="L19" s="21">
        <v>82649</v>
      </c>
      <c r="M19" s="21">
        <v>-3634</v>
      </c>
      <c r="N19" s="21">
        <f t="shared" si="3"/>
        <v>79015</v>
      </c>
      <c r="O19" s="21">
        <v>9917</v>
      </c>
      <c r="P19" s="21">
        <v>0</v>
      </c>
      <c r="Q19" s="21">
        <v>69729</v>
      </c>
      <c r="R19" s="21">
        <v>0</v>
      </c>
      <c r="S19" s="21">
        <v>17812</v>
      </c>
      <c r="T19" s="20">
        <f t="shared" si="4"/>
        <v>6260075</v>
      </c>
    </row>
    <row r="20" spans="1:20" x14ac:dyDescent="0.25">
      <c r="A20" s="6" t="s">
        <v>20</v>
      </c>
      <c r="B20" s="21">
        <v>23721558</v>
      </c>
      <c r="C20" s="21">
        <v>1130892</v>
      </c>
      <c r="D20" s="21">
        <f t="shared" si="0"/>
        <v>24852450</v>
      </c>
      <c r="E20" s="21">
        <v>5725092</v>
      </c>
      <c r="F20" s="21">
        <v>134357</v>
      </c>
      <c r="G20" s="21">
        <f t="shared" si="1"/>
        <v>5859449</v>
      </c>
      <c r="H20" s="21">
        <v>346584</v>
      </c>
      <c r="I20" s="21">
        <v>501307</v>
      </c>
      <c r="J20" s="21">
        <v>-33107</v>
      </c>
      <c r="K20" s="21">
        <f t="shared" si="2"/>
        <v>468200</v>
      </c>
      <c r="L20" s="21">
        <v>333736</v>
      </c>
      <c r="M20" s="21">
        <v>-17941</v>
      </c>
      <c r="N20" s="21">
        <f t="shared" si="3"/>
        <v>315795</v>
      </c>
      <c r="O20" s="21">
        <v>51884</v>
      </c>
      <c r="P20" s="21">
        <v>0</v>
      </c>
      <c r="Q20" s="21">
        <v>816038</v>
      </c>
      <c r="R20" s="21">
        <v>0</v>
      </c>
      <c r="S20" s="21">
        <v>82833</v>
      </c>
      <c r="T20" s="20">
        <f t="shared" si="4"/>
        <v>32793233</v>
      </c>
    </row>
    <row r="21" spans="1:20" x14ac:dyDescent="0.25">
      <c r="A21" s="6" t="s">
        <v>21</v>
      </c>
      <c r="B21" s="21">
        <v>7857678</v>
      </c>
      <c r="C21" s="21">
        <v>389129</v>
      </c>
      <c r="D21" s="21">
        <f t="shared" si="0"/>
        <v>8246807</v>
      </c>
      <c r="E21" s="21">
        <v>1891328</v>
      </c>
      <c r="F21" s="21">
        <v>46231</v>
      </c>
      <c r="G21" s="21">
        <f t="shared" si="1"/>
        <v>1937559</v>
      </c>
      <c r="H21" s="21">
        <v>112896</v>
      </c>
      <c r="I21" s="21">
        <v>169125</v>
      </c>
      <c r="J21" s="21">
        <v>-11392</v>
      </c>
      <c r="K21" s="21">
        <f t="shared" si="2"/>
        <v>157733</v>
      </c>
      <c r="L21" s="21">
        <v>154387</v>
      </c>
      <c r="M21" s="21">
        <v>-6424</v>
      </c>
      <c r="N21" s="21">
        <f t="shared" si="3"/>
        <v>147963</v>
      </c>
      <c r="O21" s="21">
        <v>16996</v>
      </c>
      <c r="P21" s="21">
        <v>0</v>
      </c>
      <c r="Q21" s="21">
        <v>218570</v>
      </c>
      <c r="R21" s="21">
        <v>537195</v>
      </c>
      <c r="S21" s="21">
        <v>32057</v>
      </c>
      <c r="T21" s="20">
        <f t="shared" si="4"/>
        <v>11407776</v>
      </c>
    </row>
    <row r="22" spans="1:20" x14ac:dyDescent="0.25">
      <c r="A22" s="6" t="s">
        <v>22</v>
      </c>
      <c r="B22" s="21">
        <v>4430571</v>
      </c>
      <c r="C22" s="21">
        <v>217641</v>
      </c>
      <c r="D22" s="21">
        <f t="shared" si="0"/>
        <v>4648212</v>
      </c>
      <c r="E22" s="21">
        <v>1067050</v>
      </c>
      <c r="F22" s="21">
        <v>25857</v>
      </c>
      <c r="G22" s="21">
        <f t="shared" si="1"/>
        <v>1092907</v>
      </c>
      <c r="H22" s="21">
        <v>63890</v>
      </c>
      <c r="I22" s="21">
        <v>94988</v>
      </c>
      <c r="J22" s="21">
        <v>-6372</v>
      </c>
      <c r="K22" s="21">
        <f t="shared" si="2"/>
        <v>88616</v>
      </c>
      <c r="L22" s="21">
        <v>77987</v>
      </c>
      <c r="M22" s="21">
        <v>-3518</v>
      </c>
      <c r="N22" s="21">
        <f t="shared" si="3"/>
        <v>74469</v>
      </c>
      <c r="O22" s="21">
        <v>9607</v>
      </c>
      <c r="P22" s="21">
        <v>0</v>
      </c>
      <c r="Q22" s="21">
        <v>63257</v>
      </c>
      <c r="R22" s="21">
        <v>0</v>
      </c>
      <c r="S22" s="21">
        <v>17103</v>
      </c>
      <c r="T22" s="20">
        <f t="shared" si="4"/>
        <v>6058061</v>
      </c>
    </row>
    <row r="23" spans="1:20" x14ac:dyDescent="0.25">
      <c r="A23" s="6" t="s">
        <v>23</v>
      </c>
      <c r="B23" s="21">
        <v>4088246</v>
      </c>
      <c r="C23" s="21">
        <v>201604</v>
      </c>
      <c r="D23" s="21">
        <f t="shared" si="0"/>
        <v>4289850</v>
      </c>
      <c r="E23" s="21">
        <v>984333</v>
      </c>
      <c r="F23" s="21">
        <v>23952</v>
      </c>
      <c r="G23" s="21">
        <f t="shared" si="1"/>
        <v>1008285</v>
      </c>
      <c r="H23" s="21">
        <v>58851</v>
      </c>
      <c r="I23" s="21">
        <v>87813</v>
      </c>
      <c r="J23" s="21">
        <v>-5902</v>
      </c>
      <c r="K23" s="21">
        <f t="shared" si="2"/>
        <v>81911</v>
      </c>
      <c r="L23" s="21">
        <v>74186</v>
      </c>
      <c r="M23" s="21">
        <v>-3258</v>
      </c>
      <c r="N23" s="21">
        <f t="shared" si="3"/>
        <v>70928</v>
      </c>
      <c r="O23" s="21">
        <v>8855</v>
      </c>
      <c r="P23" s="21">
        <v>0</v>
      </c>
      <c r="Q23" s="21">
        <v>36577</v>
      </c>
      <c r="R23" s="21">
        <v>0</v>
      </c>
      <c r="S23" s="21">
        <v>15975</v>
      </c>
      <c r="T23" s="20">
        <f t="shared" si="4"/>
        <v>5571232</v>
      </c>
    </row>
    <row r="24" spans="1:20" x14ac:dyDescent="0.25">
      <c r="A24" s="6" t="s">
        <v>24</v>
      </c>
      <c r="B24" s="21">
        <v>4338597</v>
      </c>
      <c r="C24" s="21">
        <v>213082</v>
      </c>
      <c r="D24" s="21">
        <f t="shared" si="0"/>
        <v>4551679</v>
      </c>
      <c r="E24" s="21">
        <v>1044914</v>
      </c>
      <c r="F24" s="21">
        <v>25315</v>
      </c>
      <c r="G24" s="21">
        <f t="shared" si="1"/>
        <v>1070229</v>
      </c>
      <c r="H24" s="21">
        <v>62569</v>
      </c>
      <c r="I24" s="21">
        <v>93007</v>
      </c>
      <c r="J24" s="21">
        <v>-6238</v>
      </c>
      <c r="K24" s="21">
        <f t="shared" si="2"/>
        <v>86769</v>
      </c>
      <c r="L24" s="21">
        <v>79600</v>
      </c>
      <c r="M24" s="21">
        <v>-3440</v>
      </c>
      <c r="N24" s="21">
        <f t="shared" si="3"/>
        <v>76160</v>
      </c>
      <c r="O24" s="21">
        <v>9408</v>
      </c>
      <c r="P24" s="21">
        <v>0</v>
      </c>
      <c r="Q24" s="21">
        <v>59877</v>
      </c>
      <c r="R24" s="21">
        <v>0</v>
      </c>
      <c r="S24" s="21">
        <v>16955</v>
      </c>
      <c r="T24" s="20">
        <f t="shared" si="4"/>
        <v>5933646</v>
      </c>
    </row>
    <row r="25" spans="1:20" x14ac:dyDescent="0.25">
      <c r="A25" s="6" t="s">
        <v>25</v>
      </c>
      <c r="B25" s="21">
        <v>4696773</v>
      </c>
      <c r="C25" s="21">
        <v>230455</v>
      </c>
      <c r="D25" s="21">
        <f t="shared" si="0"/>
        <v>4927228</v>
      </c>
      <c r="E25" s="21">
        <v>1131254</v>
      </c>
      <c r="F25" s="21">
        <v>27379</v>
      </c>
      <c r="G25" s="21">
        <f t="shared" si="1"/>
        <v>1158633</v>
      </c>
      <c r="H25" s="21">
        <v>67763</v>
      </c>
      <c r="I25" s="21">
        <v>100639</v>
      </c>
      <c r="J25" s="21">
        <v>-6747</v>
      </c>
      <c r="K25" s="21">
        <f t="shared" si="2"/>
        <v>93892</v>
      </c>
      <c r="L25" s="21">
        <v>84940</v>
      </c>
      <c r="M25" s="21">
        <v>-3722</v>
      </c>
      <c r="N25" s="21">
        <f t="shared" si="3"/>
        <v>81218</v>
      </c>
      <c r="O25" s="21">
        <v>10186</v>
      </c>
      <c r="P25" s="21">
        <v>0</v>
      </c>
      <c r="Q25" s="21">
        <v>72825</v>
      </c>
      <c r="R25" s="21">
        <v>0</v>
      </c>
      <c r="S25" s="21">
        <v>18265</v>
      </c>
      <c r="T25" s="20">
        <f t="shared" si="4"/>
        <v>6430010</v>
      </c>
    </row>
    <row r="26" spans="1:20" x14ac:dyDescent="0.25">
      <c r="A26" s="6" t="s">
        <v>26</v>
      </c>
      <c r="B26" s="21">
        <v>6128233</v>
      </c>
      <c r="C26" s="21">
        <v>299831</v>
      </c>
      <c r="D26" s="21">
        <f t="shared" si="0"/>
        <v>6428064</v>
      </c>
      <c r="E26" s="21">
        <v>1476333</v>
      </c>
      <c r="F26" s="21">
        <v>35622</v>
      </c>
      <c r="G26" s="21">
        <f t="shared" si="1"/>
        <v>1511955</v>
      </c>
      <c r="H26" s="21">
        <v>88528</v>
      </c>
      <c r="I26" s="21">
        <v>131130</v>
      </c>
      <c r="J26" s="21">
        <v>-8778</v>
      </c>
      <c r="K26" s="21">
        <f t="shared" si="2"/>
        <v>122352</v>
      </c>
      <c r="L26" s="21">
        <v>113926</v>
      </c>
      <c r="M26" s="21">
        <v>-4864</v>
      </c>
      <c r="N26" s="21">
        <f t="shared" si="3"/>
        <v>109062</v>
      </c>
      <c r="O26" s="21">
        <v>13303</v>
      </c>
      <c r="P26" s="21">
        <v>0</v>
      </c>
      <c r="Q26" s="21">
        <v>151637</v>
      </c>
      <c r="R26" s="21">
        <v>430425</v>
      </c>
      <c r="S26" s="21">
        <v>24069</v>
      </c>
      <c r="T26" s="20">
        <f t="shared" si="4"/>
        <v>8879395</v>
      </c>
    </row>
    <row r="27" spans="1:20" x14ac:dyDescent="0.25">
      <c r="A27" s="6" t="s">
        <v>27</v>
      </c>
      <c r="B27" s="21">
        <v>13524447</v>
      </c>
      <c r="C27" s="21">
        <v>693472</v>
      </c>
      <c r="D27" s="21">
        <f t="shared" si="0"/>
        <v>14217919</v>
      </c>
      <c r="E27" s="21">
        <v>3247005</v>
      </c>
      <c r="F27" s="21">
        <v>82389</v>
      </c>
      <c r="G27" s="21">
        <f t="shared" si="1"/>
        <v>3329394</v>
      </c>
      <c r="H27" s="21">
        <v>191201</v>
      </c>
      <c r="I27" s="21">
        <v>296106</v>
      </c>
      <c r="J27" s="21">
        <v>-20302</v>
      </c>
      <c r="K27" s="21">
        <f t="shared" si="2"/>
        <v>275804</v>
      </c>
      <c r="L27" s="21">
        <v>321354</v>
      </c>
      <c r="M27" s="21">
        <v>-11970</v>
      </c>
      <c r="N27" s="21">
        <f t="shared" si="3"/>
        <v>309384</v>
      </c>
      <c r="O27" s="21">
        <v>28941</v>
      </c>
      <c r="P27" s="21">
        <v>0</v>
      </c>
      <c r="Q27" s="21">
        <v>463283</v>
      </c>
      <c r="R27" s="21">
        <v>0</v>
      </c>
      <c r="S27" s="21">
        <v>62049</v>
      </c>
      <c r="T27" s="20">
        <f t="shared" si="4"/>
        <v>18877975</v>
      </c>
    </row>
    <row r="28" spans="1:20" x14ac:dyDescent="0.25">
      <c r="A28" s="6" t="s">
        <v>28</v>
      </c>
      <c r="B28" s="21">
        <v>4495192</v>
      </c>
      <c r="C28" s="21">
        <v>220351</v>
      </c>
      <c r="D28" s="21">
        <f t="shared" si="0"/>
        <v>4715543</v>
      </c>
      <c r="E28" s="21">
        <v>1082775</v>
      </c>
      <c r="F28" s="21">
        <v>26179</v>
      </c>
      <c r="G28" s="21">
        <f t="shared" si="1"/>
        <v>1108954</v>
      </c>
      <c r="H28" s="21">
        <v>64883</v>
      </c>
      <c r="I28" s="21">
        <v>96275</v>
      </c>
      <c r="J28" s="21">
        <v>-6451</v>
      </c>
      <c r="K28" s="21">
        <f t="shared" si="2"/>
        <v>89824</v>
      </c>
      <c r="L28" s="21">
        <v>80424</v>
      </c>
      <c r="M28" s="21">
        <v>-3550</v>
      </c>
      <c r="N28" s="21">
        <f t="shared" si="3"/>
        <v>76874</v>
      </c>
      <c r="O28" s="21">
        <v>9753</v>
      </c>
      <c r="P28" s="21">
        <v>0</v>
      </c>
      <c r="Q28" s="21">
        <v>62803</v>
      </c>
      <c r="R28" s="21">
        <v>0</v>
      </c>
      <c r="S28" s="21">
        <v>17379</v>
      </c>
      <c r="T28" s="20">
        <f t="shared" si="4"/>
        <v>6146013</v>
      </c>
    </row>
    <row r="29" spans="1:20" x14ac:dyDescent="0.25">
      <c r="A29" s="6" t="s">
        <v>29</v>
      </c>
      <c r="B29" s="21">
        <v>5430069</v>
      </c>
      <c r="C29" s="21">
        <v>266543</v>
      </c>
      <c r="D29" s="21">
        <f t="shared" si="0"/>
        <v>5696612</v>
      </c>
      <c r="E29" s="21">
        <v>1307836</v>
      </c>
      <c r="F29" s="21">
        <v>31667</v>
      </c>
      <c r="G29" s="21">
        <f t="shared" si="1"/>
        <v>1339503</v>
      </c>
      <c r="H29" s="21">
        <v>78327</v>
      </c>
      <c r="I29" s="21">
        <v>116375</v>
      </c>
      <c r="J29" s="21">
        <v>-7803</v>
      </c>
      <c r="K29" s="21">
        <f t="shared" si="2"/>
        <v>108572</v>
      </c>
      <c r="L29" s="21">
        <v>105015</v>
      </c>
      <c r="M29" s="21">
        <v>-4321</v>
      </c>
      <c r="N29" s="21">
        <f t="shared" si="3"/>
        <v>100694</v>
      </c>
      <c r="O29" s="21">
        <v>11777</v>
      </c>
      <c r="P29" s="21">
        <v>0</v>
      </c>
      <c r="Q29" s="21">
        <v>106561</v>
      </c>
      <c r="R29" s="21">
        <v>0</v>
      </c>
      <c r="S29" s="21">
        <v>21642</v>
      </c>
      <c r="T29" s="20">
        <f t="shared" si="4"/>
        <v>7463688</v>
      </c>
    </row>
    <row r="30" spans="1:20" x14ac:dyDescent="0.25">
      <c r="A30" s="6" t="s">
        <v>30</v>
      </c>
      <c r="B30" s="21">
        <v>7681808</v>
      </c>
      <c r="C30" s="21">
        <v>378995</v>
      </c>
      <c r="D30" s="21">
        <f t="shared" si="0"/>
        <v>8060803</v>
      </c>
      <c r="E30" s="21">
        <v>1849496</v>
      </c>
      <c r="F30" s="21">
        <v>45027</v>
      </c>
      <c r="G30" s="21">
        <f t="shared" si="1"/>
        <v>1894523</v>
      </c>
      <c r="H30" s="21">
        <v>110557</v>
      </c>
      <c r="I30" s="21">
        <v>165040</v>
      </c>
      <c r="J30" s="21">
        <v>-11095</v>
      </c>
      <c r="K30" s="21">
        <f t="shared" si="2"/>
        <v>153945</v>
      </c>
      <c r="L30" s="21">
        <v>147548</v>
      </c>
      <c r="M30" s="21">
        <v>-6225</v>
      </c>
      <c r="N30" s="21">
        <f t="shared" si="3"/>
        <v>141323</v>
      </c>
      <c r="O30" s="21">
        <v>16634</v>
      </c>
      <c r="P30" s="21">
        <v>0</v>
      </c>
      <c r="Q30" s="21">
        <v>208359</v>
      </c>
      <c r="R30" s="21">
        <v>793604</v>
      </c>
      <c r="S30" s="21">
        <v>30922</v>
      </c>
      <c r="T30" s="20">
        <f t="shared" si="4"/>
        <v>11410670</v>
      </c>
    </row>
    <row r="31" spans="1:20" x14ac:dyDescent="0.25">
      <c r="A31" s="6" t="s">
        <v>31</v>
      </c>
      <c r="B31" s="21">
        <v>4050016</v>
      </c>
      <c r="C31" s="21">
        <v>198902</v>
      </c>
      <c r="D31" s="21">
        <f t="shared" si="0"/>
        <v>4248918</v>
      </c>
      <c r="E31" s="21">
        <v>975413</v>
      </c>
      <c r="F31" s="21">
        <v>23631</v>
      </c>
      <c r="G31" s="21">
        <f t="shared" si="1"/>
        <v>999044</v>
      </c>
      <c r="H31" s="21">
        <v>58408</v>
      </c>
      <c r="I31" s="21">
        <v>86819</v>
      </c>
      <c r="J31" s="21">
        <v>-5823</v>
      </c>
      <c r="K31" s="21">
        <f t="shared" si="2"/>
        <v>80996</v>
      </c>
      <c r="L31" s="21">
        <v>72495</v>
      </c>
      <c r="M31" s="21">
        <v>-3193</v>
      </c>
      <c r="N31" s="21">
        <f t="shared" si="3"/>
        <v>69302</v>
      </c>
      <c r="O31" s="21">
        <v>8782</v>
      </c>
      <c r="P31" s="21">
        <v>0</v>
      </c>
      <c r="Q31" s="21">
        <v>28863</v>
      </c>
      <c r="R31" s="21">
        <v>0</v>
      </c>
      <c r="S31" s="21">
        <v>15641</v>
      </c>
      <c r="T31" s="20">
        <f t="shared" si="4"/>
        <v>5509954</v>
      </c>
    </row>
    <row r="32" spans="1:20" x14ac:dyDescent="0.25">
      <c r="A32" s="6" t="s">
        <v>32</v>
      </c>
      <c r="B32" s="21">
        <v>4291121</v>
      </c>
      <c r="C32" s="21">
        <v>211145</v>
      </c>
      <c r="D32" s="21">
        <f t="shared" si="0"/>
        <v>4502266</v>
      </c>
      <c r="E32" s="21">
        <v>1033341</v>
      </c>
      <c r="F32" s="21">
        <v>25085</v>
      </c>
      <c r="G32" s="21">
        <f t="shared" si="1"/>
        <v>1058426</v>
      </c>
      <c r="H32" s="21">
        <v>61833</v>
      </c>
      <c r="I32" s="21">
        <v>92072</v>
      </c>
      <c r="J32" s="21">
        <v>-6181</v>
      </c>
      <c r="K32" s="21">
        <f t="shared" si="2"/>
        <v>85891</v>
      </c>
      <c r="L32" s="21">
        <v>78063</v>
      </c>
      <c r="M32" s="21">
        <v>-3415</v>
      </c>
      <c r="N32" s="21">
        <f t="shared" si="3"/>
        <v>74648</v>
      </c>
      <c r="O32" s="21">
        <v>9299</v>
      </c>
      <c r="P32" s="21">
        <v>0</v>
      </c>
      <c r="Q32" s="21">
        <v>56281</v>
      </c>
      <c r="R32" s="21">
        <v>0</v>
      </c>
      <c r="S32" s="21">
        <v>16767</v>
      </c>
      <c r="T32" s="20">
        <f t="shared" si="4"/>
        <v>5865411</v>
      </c>
    </row>
    <row r="33" spans="1:20" x14ac:dyDescent="0.25">
      <c r="A33" s="6" t="s">
        <v>33</v>
      </c>
      <c r="B33" s="21">
        <v>4379254</v>
      </c>
      <c r="C33" s="21">
        <v>216459</v>
      </c>
      <c r="D33" s="21">
        <f t="shared" si="0"/>
        <v>4595713</v>
      </c>
      <c r="E33" s="21">
        <v>1054222</v>
      </c>
      <c r="F33" s="21">
        <v>25717</v>
      </c>
      <c r="G33" s="21">
        <f t="shared" si="1"/>
        <v>1079939</v>
      </c>
      <c r="H33" s="21">
        <v>62974</v>
      </c>
      <c r="I33" s="21">
        <v>94170</v>
      </c>
      <c r="J33" s="21">
        <v>-6337</v>
      </c>
      <c r="K33" s="21">
        <f t="shared" si="2"/>
        <v>87833</v>
      </c>
      <c r="L33" s="21">
        <v>81351</v>
      </c>
      <c r="M33" s="21">
        <v>-3501</v>
      </c>
      <c r="N33" s="21">
        <f t="shared" si="3"/>
        <v>77850</v>
      </c>
      <c r="O33" s="21">
        <v>9478</v>
      </c>
      <c r="P33" s="21">
        <v>0</v>
      </c>
      <c r="Q33" s="21">
        <v>30098</v>
      </c>
      <c r="R33" s="21">
        <v>0</v>
      </c>
      <c r="S33" s="21">
        <v>17280</v>
      </c>
      <c r="T33" s="20">
        <f t="shared" si="4"/>
        <v>5961165</v>
      </c>
    </row>
    <row r="34" spans="1:20" x14ac:dyDescent="0.25">
      <c r="A34" s="6" t="s">
        <v>34</v>
      </c>
      <c r="B34" s="21">
        <v>7144767</v>
      </c>
      <c r="C34" s="21">
        <v>354206</v>
      </c>
      <c r="D34" s="21">
        <f t="shared" si="0"/>
        <v>7498973</v>
      </c>
      <c r="E34" s="21">
        <v>1719599</v>
      </c>
      <c r="F34" s="21">
        <v>42082</v>
      </c>
      <c r="G34" s="21">
        <f t="shared" si="1"/>
        <v>1761681</v>
      </c>
      <c r="H34" s="21">
        <v>102603</v>
      </c>
      <c r="I34" s="21">
        <v>153862</v>
      </c>
      <c r="J34" s="21">
        <v>-10370</v>
      </c>
      <c r="K34" s="21">
        <f t="shared" si="2"/>
        <v>143492</v>
      </c>
      <c r="L34" s="21">
        <v>137774</v>
      </c>
      <c r="M34" s="21">
        <v>-5856</v>
      </c>
      <c r="N34" s="21">
        <f t="shared" si="3"/>
        <v>131918</v>
      </c>
      <c r="O34" s="21">
        <v>15449</v>
      </c>
      <c r="P34" s="21">
        <v>0</v>
      </c>
      <c r="Q34" s="21">
        <v>198552</v>
      </c>
      <c r="R34" s="21">
        <v>0</v>
      </c>
      <c r="S34" s="21">
        <v>29018</v>
      </c>
      <c r="T34" s="20">
        <f t="shared" si="4"/>
        <v>9881686</v>
      </c>
    </row>
    <row r="35" spans="1:20" x14ac:dyDescent="0.25">
      <c r="A35" s="6" t="s">
        <v>35</v>
      </c>
      <c r="B35" s="21">
        <v>5591642</v>
      </c>
      <c r="C35" s="21">
        <v>274408</v>
      </c>
      <c r="D35" s="21">
        <f t="shared" si="0"/>
        <v>5866050</v>
      </c>
      <c r="E35" s="21">
        <v>1346774</v>
      </c>
      <c r="F35" s="21">
        <v>32601</v>
      </c>
      <c r="G35" s="21">
        <f t="shared" si="1"/>
        <v>1379375</v>
      </c>
      <c r="H35" s="21">
        <v>80668</v>
      </c>
      <c r="I35" s="21">
        <v>119823</v>
      </c>
      <c r="J35" s="21">
        <v>-8033</v>
      </c>
      <c r="K35" s="21">
        <f t="shared" si="2"/>
        <v>111790</v>
      </c>
      <c r="L35" s="21">
        <v>100747</v>
      </c>
      <c r="M35" s="21">
        <v>-4463</v>
      </c>
      <c r="N35" s="21">
        <f t="shared" si="3"/>
        <v>96284</v>
      </c>
      <c r="O35" s="21">
        <v>12127</v>
      </c>
      <c r="P35" s="21">
        <v>0</v>
      </c>
      <c r="Q35" s="21">
        <v>128034</v>
      </c>
      <c r="R35" s="21">
        <v>0</v>
      </c>
      <c r="S35" s="21">
        <v>21823</v>
      </c>
      <c r="T35" s="20">
        <f t="shared" si="4"/>
        <v>7696151</v>
      </c>
    </row>
    <row r="36" spans="1:20" x14ac:dyDescent="0.25">
      <c r="A36" s="6" t="s">
        <v>36</v>
      </c>
      <c r="B36" s="21">
        <v>4876842</v>
      </c>
      <c r="C36" s="21">
        <v>238811</v>
      </c>
      <c r="D36" s="21">
        <f t="shared" si="0"/>
        <v>5115653</v>
      </c>
      <c r="E36" s="21">
        <v>1174793</v>
      </c>
      <c r="F36" s="21">
        <v>28372</v>
      </c>
      <c r="G36" s="21">
        <f t="shared" si="1"/>
        <v>1203165</v>
      </c>
      <c r="H36" s="21">
        <v>70424</v>
      </c>
      <c r="I36" s="21">
        <v>104397</v>
      </c>
      <c r="J36" s="21">
        <v>-6991</v>
      </c>
      <c r="K36" s="21">
        <f t="shared" si="2"/>
        <v>97406</v>
      </c>
      <c r="L36" s="21">
        <v>88343</v>
      </c>
      <c r="M36" s="21">
        <v>-3846</v>
      </c>
      <c r="N36" s="21">
        <f t="shared" si="3"/>
        <v>84497</v>
      </c>
      <c r="O36" s="21">
        <v>10583</v>
      </c>
      <c r="P36" s="21">
        <v>0</v>
      </c>
      <c r="Q36" s="21">
        <v>73541</v>
      </c>
      <c r="R36" s="21">
        <v>1402774</v>
      </c>
      <c r="S36" s="21">
        <v>18912</v>
      </c>
      <c r="T36" s="20">
        <f t="shared" si="4"/>
        <v>8076955</v>
      </c>
    </row>
    <row r="37" spans="1:20" x14ac:dyDescent="0.25">
      <c r="A37" s="6" t="s">
        <v>37</v>
      </c>
      <c r="B37" s="21">
        <v>4684805</v>
      </c>
      <c r="C37" s="21">
        <v>229879</v>
      </c>
      <c r="D37" s="21">
        <f t="shared" si="0"/>
        <v>4914684</v>
      </c>
      <c r="E37" s="21">
        <v>1128368</v>
      </c>
      <c r="F37" s="21">
        <v>27311</v>
      </c>
      <c r="G37" s="21">
        <f t="shared" si="1"/>
        <v>1155679</v>
      </c>
      <c r="H37" s="21">
        <v>67589</v>
      </c>
      <c r="I37" s="21">
        <v>100385</v>
      </c>
      <c r="J37" s="21">
        <v>-6730</v>
      </c>
      <c r="K37" s="21">
        <f t="shared" si="2"/>
        <v>93655</v>
      </c>
      <c r="L37" s="21">
        <v>83429</v>
      </c>
      <c r="M37" s="21">
        <v>-3696</v>
      </c>
      <c r="N37" s="21">
        <f t="shared" si="3"/>
        <v>79733</v>
      </c>
      <c r="O37" s="21">
        <v>10161</v>
      </c>
      <c r="P37" s="21">
        <v>0</v>
      </c>
      <c r="Q37" s="21">
        <v>48313</v>
      </c>
      <c r="R37" s="21">
        <v>145456</v>
      </c>
      <c r="S37" s="21">
        <v>18074</v>
      </c>
      <c r="T37" s="20">
        <f t="shared" si="4"/>
        <v>6533344</v>
      </c>
    </row>
    <row r="38" spans="1:20" x14ac:dyDescent="0.25">
      <c r="A38" s="6" t="s">
        <v>38</v>
      </c>
      <c r="B38" s="21">
        <v>10247897</v>
      </c>
      <c r="C38" s="21">
        <v>492637</v>
      </c>
      <c r="D38" s="21">
        <f t="shared" si="0"/>
        <v>10740534</v>
      </c>
      <c r="E38" s="21">
        <v>2471854</v>
      </c>
      <c r="F38" s="21">
        <v>58528</v>
      </c>
      <c r="G38" s="21">
        <f t="shared" si="1"/>
        <v>2530382</v>
      </c>
      <c r="H38" s="21">
        <v>149191</v>
      </c>
      <c r="I38" s="21">
        <v>217432</v>
      </c>
      <c r="J38" s="21">
        <v>-14422</v>
      </c>
      <c r="K38" s="21">
        <f t="shared" si="2"/>
        <v>203010</v>
      </c>
      <c r="L38" s="21">
        <v>173468</v>
      </c>
      <c r="M38" s="21">
        <v>-7837</v>
      </c>
      <c r="N38" s="21">
        <f t="shared" si="3"/>
        <v>165631</v>
      </c>
      <c r="O38" s="21">
        <v>22361</v>
      </c>
      <c r="P38" s="21">
        <v>0</v>
      </c>
      <c r="Q38" s="21">
        <v>278656</v>
      </c>
      <c r="R38" s="21">
        <v>98763</v>
      </c>
      <c r="S38" s="21">
        <v>38085</v>
      </c>
      <c r="T38" s="20">
        <f t="shared" si="4"/>
        <v>14226613</v>
      </c>
    </row>
    <row r="39" spans="1:20" x14ac:dyDescent="0.25">
      <c r="A39" s="6" t="s">
        <v>51</v>
      </c>
      <c r="B39" s="21">
        <v>5488404</v>
      </c>
      <c r="C39" s="21">
        <v>269137</v>
      </c>
      <c r="D39" s="21">
        <f t="shared" si="0"/>
        <v>5757541</v>
      </c>
      <c r="E39" s="21">
        <v>1321980</v>
      </c>
      <c r="F39" s="21">
        <v>31975</v>
      </c>
      <c r="G39" s="21">
        <f t="shared" si="1"/>
        <v>1353955</v>
      </c>
      <c r="H39" s="21">
        <v>79205</v>
      </c>
      <c r="I39" s="21">
        <v>117569</v>
      </c>
      <c r="J39" s="21">
        <v>-7879</v>
      </c>
      <c r="K39" s="21">
        <f t="shared" si="2"/>
        <v>109690</v>
      </c>
      <c r="L39" s="21">
        <v>92824</v>
      </c>
      <c r="M39" s="21">
        <v>-4361</v>
      </c>
      <c r="N39" s="21">
        <f t="shared" si="3"/>
        <v>88463</v>
      </c>
      <c r="O39" s="21">
        <v>11907</v>
      </c>
      <c r="P39" s="21">
        <v>0</v>
      </c>
      <c r="Q39" s="21">
        <v>105360</v>
      </c>
      <c r="R39" s="21">
        <v>0</v>
      </c>
      <c r="S39" s="21">
        <v>20939</v>
      </c>
      <c r="T39" s="20">
        <f t="shared" si="4"/>
        <v>7527060</v>
      </c>
    </row>
    <row r="40" spans="1:20" x14ac:dyDescent="0.25">
      <c r="A40" s="6" t="s">
        <v>39</v>
      </c>
      <c r="B40" s="21">
        <v>12903841</v>
      </c>
      <c r="C40" s="21">
        <v>648966</v>
      </c>
      <c r="D40" s="21">
        <f t="shared" si="0"/>
        <v>13552807</v>
      </c>
      <c r="E40" s="21">
        <v>3102449</v>
      </c>
      <c r="F40" s="21">
        <v>77101</v>
      </c>
      <c r="G40" s="21">
        <f t="shared" si="1"/>
        <v>3179550</v>
      </c>
      <c r="H40" s="21">
        <v>184092</v>
      </c>
      <c r="I40" s="21">
        <v>279837</v>
      </c>
      <c r="J40" s="21">
        <v>-18999</v>
      </c>
      <c r="K40" s="21">
        <f t="shared" si="2"/>
        <v>260838</v>
      </c>
      <c r="L40" s="21">
        <v>254515</v>
      </c>
      <c r="M40" s="21">
        <v>-10945</v>
      </c>
      <c r="N40" s="21">
        <f t="shared" si="3"/>
        <v>243570</v>
      </c>
      <c r="O40" s="21">
        <v>27779</v>
      </c>
      <c r="P40" s="21">
        <v>0</v>
      </c>
      <c r="Q40" s="21">
        <v>400825</v>
      </c>
      <c r="R40" s="21">
        <v>1174032</v>
      </c>
      <c r="S40" s="21">
        <v>54031</v>
      </c>
      <c r="T40" s="20">
        <f t="shared" si="4"/>
        <v>19077524</v>
      </c>
    </row>
    <row r="41" spans="1:20" x14ac:dyDescent="0.25">
      <c r="A41" s="6" t="s">
        <v>40</v>
      </c>
      <c r="B41" s="21">
        <v>7825632</v>
      </c>
      <c r="C41" s="21">
        <v>390051</v>
      </c>
      <c r="D41" s="21">
        <f t="shared" si="0"/>
        <v>8215683</v>
      </c>
      <c r="E41" s="21">
        <v>1882737</v>
      </c>
      <c r="F41" s="21">
        <v>46341</v>
      </c>
      <c r="G41" s="21">
        <f t="shared" si="1"/>
        <v>1929078</v>
      </c>
      <c r="H41" s="21">
        <v>112106</v>
      </c>
      <c r="I41" s="21">
        <v>168966</v>
      </c>
      <c r="J41" s="21">
        <v>-11419</v>
      </c>
      <c r="K41" s="21">
        <f t="shared" si="2"/>
        <v>157547</v>
      </c>
      <c r="L41" s="21">
        <v>154329</v>
      </c>
      <c r="M41" s="21">
        <v>-6486</v>
      </c>
      <c r="N41" s="21">
        <f t="shared" si="3"/>
        <v>147843</v>
      </c>
      <c r="O41" s="21">
        <v>16894</v>
      </c>
      <c r="P41" s="21">
        <v>0</v>
      </c>
      <c r="Q41" s="21">
        <v>212512</v>
      </c>
      <c r="R41" s="21">
        <v>0</v>
      </c>
      <c r="S41" s="21">
        <v>32261</v>
      </c>
      <c r="T41" s="20">
        <f t="shared" si="4"/>
        <v>10823924</v>
      </c>
    </row>
    <row r="42" spans="1:20" x14ac:dyDescent="0.25">
      <c r="A42" s="6" t="s">
        <v>41</v>
      </c>
      <c r="B42" s="21">
        <v>5577922</v>
      </c>
      <c r="C42" s="21">
        <v>270892</v>
      </c>
      <c r="D42" s="21">
        <f t="shared" si="0"/>
        <v>5848814</v>
      </c>
      <c r="E42" s="21">
        <v>1344464</v>
      </c>
      <c r="F42" s="21">
        <v>32184</v>
      </c>
      <c r="G42" s="21">
        <f t="shared" si="1"/>
        <v>1376648</v>
      </c>
      <c r="H42" s="21">
        <v>80843</v>
      </c>
      <c r="I42" s="21">
        <v>118928</v>
      </c>
      <c r="J42" s="21">
        <v>-7930</v>
      </c>
      <c r="K42" s="21">
        <f t="shared" si="2"/>
        <v>110998</v>
      </c>
      <c r="L42" s="21">
        <v>103159</v>
      </c>
      <c r="M42" s="21">
        <v>-4353</v>
      </c>
      <c r="N42" s="21">
        <f t="shared" si="3"/>
        <v>98806</v>
      </c>
      <c r="O42" s="21">
        <v>12134</v>
      </c>
      <c r="P42" s="21">
        <v>0</v>
      </c>
      <c r="Q42" s="21">
        <v>136769</v>
      </c>
      <c r="R42" s="21">
        <v>0</v>
      </c>
      <c r="S42" s="21">
        <v>21622</v>
      </c>
      <c r="T42" s="20">
        <f t="shared" si="4"/>
        <v>7686634</v>
      </c>
    </row>
    <row r="43" spans="1:20" x14ac:dyDescent="0.25">
      <c r="A43" s="6" t="s">
        <v>42</v>
      </c>
      <c r="B43" s="21">
        <v>4043013</v>
      </c>
      <c r="C43" s="21">
        <v>198645</v>
      </c>
      <c r="D43" s="21">
        <f t="shared" si="0"/>
        <v>4241658</v>
      </c>
      <c r="E43" s="21">
        <v>973697</v>
      </c>
      <c r="F43" s="21">
        <v>23600</v>
      </c>
      <c r="G43" s="21">
        <f t="shared" si="1"/>
        <v>997297</v>
      </c>
      <c r="H43" s="21">
        <v>58295</v>
      </c>
      <c r="I43" s="21">
        <v>86687</v>
      </c>
      <c r="J43" s="21">
        <v>-5815</v>
      </c>
      <c r="K43" s="21">
        <f t="shared" si="2"/>
        <v>80872</v>
      </c>
      <c r="L43" s="21">
        <v>72650</v>
      </c>
      <c r="M43" s="21">
        <v>-3197</v>
      </c>
      <c r="N43" s="21">
        <f t="shared" si="3"/>
        <v>69453</v>
      </c>
      <c r="O43" s="21">
        <v>8766</v>
      </c>
      <c r="P43" s="21">
        <v>0</v>
      </c>
      <c r="Q43" s="21">
        <v>37760</v>
      </c>
      <c r="R43" s="21">
        <v>0</v>
      </c>
      <c r="S43" s="21">
        <v>15665</v>
      </c>
      <c r="T43" s="20">
        <f t="shared" si="4"/>
        <v>5509766</v>
      </c>
    </row>
    <row r="44" spans="1:20" ht="15.75" thickBot="1" x14ac:dyDescent="0.3">
      <c r="A44" s="7" t="s">
        <v>43</v>
      </c>
      <c r="B44" s="29">
        <f t="shared" ref="B44:G44" si="5">SUM(B8:B43)</f>
        <v>294143463</v>
      </c>
      <c r="C44" s="29">
        <f t="shared" si="5"/>
        <v>14411498</v>
      </c>
      <c r="D44" s="29">
        <f t="shared" si="5"/>
        <v>308554961</v>
      </c>
      <c r="E44" s="29">
        <f t="shared" si="5"/>
        <v>70854110</v>
      </c>
      <c r="F44" s="29">
        <f t="shared" si="5"/>
        <v>1712176</v>
      </c>
      <c r="G44" s="29">
        <f t="shared" si="5"/>
        <v>72566286</v>
      </c>
      <c r="H44" s="29">
        <f t="shared" ref="H44:R44" si="6">SUM(H8:H43)</f>
        <v>4246541</v>
      </c>
      <c r="I44" s="29">
        <f t="shared" si="6"/>
        <v>6298248</v>
      </c>
      <c r="J44" s="29">
        <f>SUM(J8:J43)</f>
        <v>-421904</v>
      </c>
      <c r="K44" s="29">
        <f>SUM(K8:K43)</f>
        <v>5876344</v>
      </c>
      <c r="L44" s="29">
        <f t="shared" si="6"/>
        <v>5265245</v>
      </c>
      <c r="M44" s="29">
        <f>SUM(M8:M43)</f>
        <v>-234445</v>
      </c>
      <c r="N44" s="29">
        <f>SUM(N8:N43)</f>
        <v>5030800</v>
      </c>
      <c r="O44" s="29">
        <f t="shared" si="6"/>
        <v>638258</v>
      </c>
      <c r="P44" s="29">
        <f t="shared" si="6"/>
        <v>0</v>
      </c>
      <c r="Q44" s="29">
        <f t="shared" si="6"/>
        <v>7470546</v>
      </c>
      <c r="R44" s="29">
        <f t="shared" si="6"/>
        <v>30167435</v>
      </c>
      <c r="S44" s="29">
        <f>SUM(S8:S43)</f>
        <v>1144558</v>
      </c>
      <c r="T44" s="29">
        <f>SUM(T8:T43)</f>
        <v>435695729</v>
      </c>
    </row>
    <row r="45" spans="1:20" ht="15.75" thickTop="1" x14ac:dyDescent="0.25">
      <c r="A45" s="8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6"/>
      <c r="Q45" s="15"/>
      <c r="R45" s="16"/>
      <c r="S45" s="16"/>
      <c r="T45" s="16"/>
    </row>
  </sheetData>
  <mergeCells count="20">
    <mergeCell ref="A6:A7"/>
    <mergeCell ref="B6:B7"/>
    <mergeCell ref="E6:E7"/>
    <mergeCell ref="H6:H7"/>
    <mergeCell ref="I6:I7"/>
    <mergeCell ref="C6:C7"/>
    <mergeCell ref="D6:D7"/>
    <mergeCell ref="F6:F7"/>
    <mergeCell ref="G6:G7"/>
    <mergeCell ref="T6:T7"/>
    <mergeCell ref="O6:O7"/>
    <mergeCell ref="L6:L7"/>
    <mergeCell ref="S6:S7"/>
    <mergeCell ref="R6:R7"/>
    <mergeCell ref="Q6:Q7"/>
    <mergeCell ref="P6:P7"/>
    <mergeCell ref="J6:J7"/>
    <mergeCell ref="K6:K7"/>
    <mergeCell ref="M6:M7"/>
    <mergeCell ref="N6:N7"/>
  </mergeCells>
  <pageMargins left="0.51181102362204722" right="0.15748031496062992" top="1.1023622047244095" bottom="0.74803149606299213" header="0.62992125984251968" footer="0.31496062992125984"/>
  <pageSetup paperSize="5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9"/>
  <sheetViews>
    <sheetView topLeftCell="A25" zoomScale="90" zoomScaleNormal="90" workbookViewId="0">
      <selection activeCell="B42" sqref="B42:L42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0" width="20.42578125" customWidth="1"/>
    <col min="11" max="11" width="18.140625" customWidth="1"/>
    <col min="12" max="12" width="20.42578125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56</v>
      </c>
      <c r="J5" s="3" t="s">
        <v>47</v>
      </c>
      <c r="K5" s="3" t="s">
        <v>54</v>
      </c>
      <c r="L5" s="2" t="s">
        <v>9</v>
      </c>
    </row>
    <row r="6" spans="1:12" ht="21" customHeight="1" x14ac:dyDescent="0.25">
      <c r="A6" s="6" t="s">
        <v>10</v>
      </c>
      <c r="B6" s="9">
        <v>3872884</v>
      </c>
      <c r="C6" s="9">
        <v>974072</v>
      </c>
      <c r="D6" s="9">
        <v>62349</v>
      </c>
      <c r="E6" s="9">
        <v>38017</v>
      </c>
      <c r="F6" s="9">
        <v>81148</v>
      </c>
      <c r="G6" s="9">
        <v>9908</v>
      </c>
      <c r="H6" s="10">
        <v>0</v>
      </c>
      <c r="I6" s="9">
        <v>60665</v>
      </c>
      <c r="J6" s="10">
        <v>578456</v>
      </c>
      <c r="K6" s="10">
        <v>8240</v>
      </c>
      <c r="L6" s="17">
        <f>SUM(B6:K6)</f>
        <v>5685739</v>
      </c>
    </row>
    <row r="7" spans="1:12" x14ac:dyDescent="0.25">
      <c r="A7" s="6" t="s">
        <v>11</v>
      </c>
      <c r="B7" s="12">
        <v>4926977</v>
      </c>
      <c r="C7" s="12">
        <v>1239187</v>
      </c>
      <c r="D7" s="12">
        <v>79319</v>
      </c>
      <c r="E7" s="12">
        <v>48364</v>
      </c>
      <c r="F7" s="12">
        <v>109308</v>
      </c>
      <c r="G7" s="12">
        <v>12605</v>
      </c>
      <c r="H7" s="10">
        <v>0</v>
      </c>
      <c r="I7" s="12">
        <v>86982</v>
      </c>
      <c r="J7" s="10">
        <v>0</v>
      </c>
      <c r="K7" s="10">
        <v>11100</v>
      </c>
      <c r="L7" s="17">
        <f>SUM(B7:K7)</f>
        <v>6513842</v>
      </c>
    </row>
    <row r="8" spans="1:12" x14ac:dyDescent="0.25">
      <c r="A8" s="6" t="s">
        <v>12</v>
      </c>
      <c r="B8" s="12">
        <v>5444937</v>
      </c>
      <c r="C8" s="12">
        <v>1369460</v>
      </c>
      <c r="D8" s="12">
        <v>87658</v>
      </c>
      <c r="E8" s="12">
        <v>53448</v>
      </c>
      <c r="F8" s="12">
        <v>114446</v>
      </c>
      <c r="G8" s="12">
        <v>13930</v>
      </c>
      <c r="H8" s="10">
        <v>0</v>
      </c>
      <c r="I8" s="12">
        <v>135044</v>
      </c>
      <c r="J8" s="10">
        <v>0</v>
      </c>
      <c r="K8" s="10">
        <v>11622</v>
      </c>
      <c r="L8" s="17">
        <f>SUM(B8:K8)</f>
        <v>7230545</v>
      </c>
    </row>
    <row r="9" spans="1:12" x14ac:dyDescent="0.25">
      <c r="A9" s="6" t="s">
        <v>13</v>
      </c>
      <c r="B9" s="12">
        <v>9187640</v>
      </c>
      <c r="C9" s="12">
        <v>2310790</v>
      </c>
      <c r="D9" s="12">
        <v>147911</v>
      </c>
      <c r="E9" s="12">
        <v>90187</v>
      </c>
      <c r="F9" s="12">
        <v>194420</v>
      </c>
      <c r="G9" s="12">
        <v>23505</v>
      </c>
      <c r="H9" s="10">
        <v>0</v>
      </c>
      <c r="I9" s="12">
        <v>309683</v>
      </c>
      <c r="J9" s="10">
        <v>864069</v>
      </c>
      <c r="K9" s="10">
        <v>19743</v>
      </c>
      <c r="L9" s="17">
        <f>SUM(B9:K9)</f>
        <v>13147948</v>
      </c>
    </row>
    <row r="10" spans="1:12" x14ac:dyDescent="0.25">
      <c r="A10" s="6" t="s">
        <v>49</v>
      </c>
      <c r="B10" s="12">
        <v>3819629</v>
      </c>
      <c r="C10" s="12">
        <v>960677</v>
      </c>
      <c r="D10" s="12">
        <v>61492</v>
      </c>
      <c r="E10" s="12">
        <v>37494</v>
      </c>
      <c r="F10" s="12">
        <v>79392</v>
      </c>
      <c r="G10" s="12">
        <v>9772</v>
      </c>
      <c r="H10" s="10">
        <v>0</v>
      </c>
      <c r="I10" s="12">
        <v>39116</v>
      </c>
      <c r="J10" s="10">
        <v>0</v>
      </c>
      <c r="K10" s="10">
        <v>8062</v>
      </c>
      <c r="L10" s="17">
        <f>SUM(B10:K10)</f>
        <v>5015634</v>
      </c>
    </row>
    <row r="11" spans="1:12" x14ac:dyDescent="0.25">
      <c r="A11" s="6" t="s">
        <v>14</v>
      </c>
      <c r="B11" s="12">
        <v>3607739</v>
      </c>
      <c r="C11" s="12">
        <v>907385</v>
      </c>
      <c r="D11" s="12">
        <v>58081</v>
      </c>
      <c r="E11" s="12">
        <v>35414</v>
      </c>
      <c r="F11" s="12">
        <v>75381</v>
      </c>
      <c r="G11" s="12">
        <v>9230</v>
      </c>
      <c r="H11" s="10">
        <v>0</v>
      </c>
      <c r="I11" s="12">
        <v>36265</v>
      </c>
      <c r="J11" s="10">
        <v>4408</v>
      </c>
      <c r="K11" s="10">
        <v>7655</v>
      </c>
      <c r="L11" s="17">
        <f>SUM(B11:K11)</f>
        <v>4741558</v>
      </c>
    </row>
    <row r="12" spans="1:12" x14ac:dyDescent="0.25">
      <c r="A12" s="6" t="s">
        <v>15</v>
      </c>
      <c r="B12" s="12">
        <v>17258008</v>
      </c>
      <c r="C12" s="12">
        <v>4340573</v>
      </c>
      <c r="D12" s="12">
        <v>277835</v>
      </c>
      <c r="E12" s="12">
        <v>169406</v>
      </c>
      <c r="F12" s="12">
        <v>363607</v>
      </c>
      <c r="G12" s="12">
        <v>44152</v>
      </c>
      <c r="H12" s="10">
        <v>0</v>
      </c>
      <c r="I12" s="12">
        <v>645048</v>
      </c>
      <c r="J12" s="10">
        <v>840784</v>
      </c>
      <c r="K12" s="10">
        <v>36924</v>
      </c>
      <c r="L12" s="17">
        <f>SUM(B12:K12)</f>
        <v>23976337</v>
      </c>
    </row>
    <row r="13" spans="1:12" x14ac:dyDescent="0.25">
      <c r="A13" s="6" t="s">
        <v>16</v>
      </c>
      <c r="B13" s="12">
        <v>36458173</v>
      </c>
      <c r="C13" s="12">
        <v>9169620</v>
      </c>
      <c r="D13" s="12">
        <v>586937</v>
      </c>
      <c r="E13" s="12">
        <v>357877</v>
      </c>
      <c r="F13" s="12">
        <v>756909</v>
      </c>
      <c r="G13" s="12">
        <v>93273</v>
      </c>
      <c r="H13" s="10">
        <v>0</v>
      </c>
      <c r="I13" s="12">
        <v>1304712</v>
      </c>
      <c r="J13" s="10">
        <v>4811106</v>
      </c>
      <c r="K13" s="10">
        <v>76863</v>
      </c>
      <c r="L13" s="17">
        <f>SUM(B13:K13)</f>
        <v>53615470</v>
      </c>
    </row>
    <row r="14" spans="1:12" x14ac:dyDescent="0.25">
      <c r="A14" s="6" t="s">
        <v>17</v>
      </c>
      <c r="B14" s="12">
        <v>10769618</v>
      </c>
      <c r="C14" s="12">
        <v>2708674</v>
      </c>
      <c r="D14" s="12">
        <v>173379</v>
      </c>
      <c r="E14" s="12">
        <v>105716</v>
      </c>
      <c r="F14" s="12">
        <v>230614</v>
      </c>
      <c r="G14" s="12">
        <v>27553</v>
      </c>
      <c r="H14" s="10">
        <v>0</v>
      </c>
      <c r="I14" s="12">
        <v>369042</v>
      </c>
      <c r="J14" s="10">
        <v>1346806</v>
      </c>
      <c r="K14" s="10">
        <v>23419</v>
      </c>
      <c r="L14" s="17">
        <f>SUM(B14:K14)</f>
        <v>15754821</v>
      </c>
    </row>
    <row r="15" spans="1:12" x14ac:dyDescent="0.25">
      <c r="A15" s="6" t="s">
        <v>50</v>
      </c>
      <c r="B15" s="12">
        <v>3476832</v>
      </c>
      <c r="C15" s="12">
        <v>874460</v>
      </c>
      <c r="D15" s="12">
        <v>55973</v>
      </c>
      <c r="E15" s="12">
        <v>34129</v>
      </c>
      <c r="F15" s="12">
        <v>72298</v>
      </c>
      <c r="G15" s="12">
        <v>8895</v>
      </c>
      <c r="H15" s="10">
        <v>0</v>
      </c>
      <c r="I15" s="12">
        <v>27078</v>
      </c>
      <c r="J15" s="10">
        <v>0</v>
      </c>
      <c r="K15" s="10">
        <v>7342</v>
      </c>
      <c r="L15" s="17">
        <f>SUM(B15:K15)</f>
        <v>4557007</v>
      </c>
    </row>
    <row r="16" spans="1:12" x14ac:dyDescent="0.25">
      <c r="A16" s="6" t="s">
        <v>18</v>
      </c>
      <c r="B16" s="12">
        <v>4190492</v>
      </c>
      <c r="C16" s="12">
        <v>1053954</v>
      </c>
      <c r="D16" s="12">
        <v>67462</v>
      </c>
      <c r="E16" s="12">
        <v>41134</v>
      </c>
      <c r="F16" s="12">
        <v>88126</v>
      </c>
      <c r="G16" s="12">
        <v>10721</v>
      </c>
      <c r="H16" s="10">
        <v>0</v>
      </c>
      <c r="I16" s="12">
        <v>84510</v>
      </c>
      <c r="J16" s="10">
        <v>618293</v>
      </c>
      <c r="K16" s="10">
        <v>8949</v>
      </c>
      <c r="L16" s="17">
        <f>SUM(B16:K16)</f>
        <v>6163641</v>
      </c>
    </row>
    <row r="17" spans="1:12" x14ac:dyDescent="0.25">
      <c r="A17" s="6" t="s">
        <v>19</v>
      </c>
      <c r="B17" s="12">
        <v>3889433</v>
      </c>
      <c r="C17" s="12">
        <v>978234</v>
      </c>
      <c r="D17" s="12">
        <v>62616</v>
      </c>
      <c r="E17" s="12">
        <v>38179</v>
      </c>
      <c r="F17" s="12">
        <v>81614</v>
      </c>
      <c r="G17" s="12">
        <v>9951</v>
      </c>
      <c r="H17" s="10">
        <v>0</v>
      </c>
      <c r="I17" s="12">
        <v>63437</v>
      </c>
      <c r="J17" s="10">
        <v>0</v>
      </c>
      <c r="K17" s="10">
        <v>8288</v>
      </c>
      <c r="L17" s="17">
        <f>SUM(B17:K17)</f>
        <v>5131752</v>
      </c>
    </row>
    <row r="18" spans="1:12" x14ac:dyDescent="0.25">
      <c r="A18" s="6" t="s">
        <v>20</v>
      </c>
      <c r="B18" s="12">
        <v>19576984</v>
      </c>
      <c r="C18" s="12">
        <v>4923821</v>
      </c>
      <c r="D18" s="12">
        <v>315168</v>
      </c>
      <c r="E18" s="12">
        <v>192170</v>
      </c>
      <c r="F18" s="12">
        <v>402930</v>
      </c>
      <c r="G18" s="12">
        <v>50085</v>
      </c>
      <c r="H18" s="10">
        <v>0</v>
      </c>
      <c r="I18" s="12">
        <v>742396</v>
      </c>
      <c r="J18" s="10">
        <v>4670899</v>
      </c>
      <c r="K18" s="10">
        <v>40917</v>
      </c>
      <c r="L18" s="17">
        <f>SUM(B18:K18)</f>
        <v>30915370</v>
      </c>
    </row>
    <row r="19" spans="1:12" x14ac:dyDescent="0.25">
      <c r="A19" s="6" t="s">
        <v>21</v>
      </c>
      <c r="B19" s="12">
        <v>6736256</v>
      </c>
      <c r="C19" s="12">
        <v>1694240</v>
      </c>
      <c r="D19" s="12">
        <v>108446</v>
      </c>
      <c r="E19" s="12">
        <v>66124</v>
      </c>
      <c r="F19" s="12">
        <v>144266</v>
      </c>
      <c r="G19" s="12">
        <v>17234</v>
      </c>
      <c r="H19" s="10">
        <v>0</v>
      </c>
      <c r="I19" s="12">
        <v>198846</v>
      </c>
      <c r="J19" s="10">
        <v>709312.01</v>
      </c>
      <c r="K19" s="10">
        <v>14650</v>
      </c>
      <c r="L19" s="17">
        <f>SUM(B19:K19)</f>
        <v>9689374.0099999998</v>
      </c>
    </row>
    <row r="20" spans="1:12" x14ac:dyDescent="0.25">
      <c r="A20" s="6" t="s">
        <v>22</v>
      </c>
      <c r="B20" s="12">
        <v>3767606</v>
      </c>
      <c r="C20" s="12">
        <v>947593</v>
      </c>
      <c r="D20" s="12">
        <v>60654</v>
      </c>
      <c r="E20" s="12">
        <v>36983</v>
      </c>
      <c r="F20" s="12">
        <v>78997</v>
      </c>
      <c r="G20" s="12">
        <v>9639</v>
      </c>
      <c r="H20" s="10">
        <v>0</v>
      </c>
      <c r="I20" s="12">
        <v>57549</v>
      </c>
      <c r="J20" s="10">
        <v>0</v>
      </c>
      <c r="K20" s="10">
        <v>8022</v>
      </c>
      <c r="L20" s="17">
        <f>SUM(B20:K20)</f>
        <v>4967043</v>
      </c>
    </row>
    <row r="21" spans="1:12" x14ac:dyDescent="0.25">
      <c r="A21" s="6" t="s">
        <v>23</v>
      </c>
      <c r="B21" s="12">
        <v>3489980</v>
      </c>
      <c r="C21" s="12">
        <v>877767</v>
      </c>
      <c r="D21" s="12">
        <v>56185</v>
      </c>
      <c r="E21" s="12">
        <v>34258</v>
      </c>
      <c r="F21" s="12">
        <v>73168</v>
      </c>
      <c r="G21" s="12">
        <v>8929</v>
      </c>
      <c r="H21" s="10">
        <v>0</v>
      </c>
      <c r="I21" s="12">
        <v>33277</v>
      </c>
      <c r="J21" s="10">
        <v>0</v>
      </c>
      <c r="K21" s="10">
        <v>7430</v>
      </c>
      <c r="L21" s="17">
        <f>SUM(B21:K21)</f>
        <v>4580994</v>
      </c>
    </row>
    <row r="22" spans="1:12" x14ac:dyDescent="0.25">
      <c r="A22" s="6" t="s">
        <v>24</v>
      </c>
      <c r="B22" s="12">
        <v>3688689</v>
      </c>
      <c r="C22" s="12">
        <v>927745</v>
      </c>
      <c r="D22" s="12">
        <v>59384</v>
      </c>
      <c r="E22" s="12">
        <v>36209</v>
      </c>
      <c r="F22" s="12">
        <v>77262</v>
      </c>
      <c r="G22" s="12">
        <v>9437</v>
      </c>
      <c r="H22" s="10">
        <v>0</v>
      </c>
      <c r="I22" s="12">
        <v>54474</v>
      </c>
      <c r="J22" s="10">
        <v>319380</v>
      </c>
      <c r="K22" s="10">
        <v>7846</v>
      </c>
      <c r="L22" s="17">
        <f>SUM(B22:K22)</f>
        <v>5180426</v>
      </c>
    </row>
    <row r="23" spans="1:12" x14ac:dyDescent="0.25">
      <c r="A23" s="6" t="s">
        <v>25</v>
      </c>
      <c r="B23" s="12">
        <v>3989423</v>
      </c>
      <c r="C23" s="12">
        <v>1003383</v>
      </c>
      <c r="D23" s="12">
        <v>64225</v>
      </c>
      <c r="E23" s="12">
        <v>39161</v>
      </c>
      <c r="F23" s="12">
        <v>83599</v>
      </c>
      <c r="G23" s="12">
        <v>10206</v>
      </c>
      <c r="H23" s="10">
        <v>0</v>
      </c>
      <c r="I23" s="12">
        <v>66253</v>
      </c>
      <c r="J23" s="10">
        <v>940082</v>
      </c>
      <c r="K23" s="10">
        <v>8489</v>
      </c>
      <c r="L23" s="17">
        <f>SUM(B23:K23)</f>
        <v>6204821</v>
      </c>
    </row>
    <row r="24" spans="1:12" x14ac:dyDescent="0.25">
      <c r="A24" s="6" t="s">
        <v>26</v>
      </c>
      <c r="B24" s="12">
        <v>5190399</v>
      </c>
      <c r="C24" s="12">
        <v>1305441</v>
      </c>
      <c r="D24" s="12">
        <v>83560</v>
      </c>
      <c r="E24" s="12">
        <v>50949</v>
      </c>
      <c r="F24" s="12">
        <v>109247</v>
      </c>
      <c r="G24" s="12">
        <v>13279</v>
      </c>
      <c r="H24" s="10">
        <v>0</v>
      </c>
      <c r="I24" s="12">
        <v>137953</v>
      </c>
      <c r="J24" s="10">
        <v>566453</v>
      </c>
      <c r="K24" s="10">
        <v>11094</v>
      </c>
      <c r="L24" s="17">
        <f>SUM(B24:K24)</f>
        <v>7468375</v>
      </c>
    </row>
    <row r="25" spans="1:12" x14ac:dyDescent="0.25">
      <c r="A25" s="6" t="s">
        <v>27</v>
      </c>
      <c r="B25" s="12">
        <v>12004757</v>
      </c>
      <c r="C25" s="12">
        <v>3019325</v>
      </c>
      <c r="D25" s="12">
        <v>193263</v>
      </c>
      <c r="E25" s="12">
        <v>117840</v>
      </c>
      <c r="F25" s="12">
        <v>268828</v>
      </c>
      <c r="G25" s="12">
        <v>30712</v>
      </c>
      <c r="H25" s="10">
        <v>0</v>
      </c>
      <c r="I25" s="12">
        <v>421475</v>
      </c>
      <c r="J25" s="10">
        <v>1871538</v>
      </c>
      <c r="K25" s="10">
        <v>27299</v>
      </c>
      <c r="L25" s="17">
        <f>SUM(B25:K25)</f>
        <v>17955037</v>
      </c>
    </row>
    <row r="26" spans="1:12" x14ac:dyDescent="0.25">
      <c r="A26" s="6" t="s">
        <v>28</v>
      </c>
      <c r="B26" s="12">
        <v>3814514</v>
      </c>
      <c r="C26" s="12">
        <v>959391</v>
      </c>
      <c r="D26" s="12">
        <v>61410</v>
      </c>
      <c r="E26" s="12">
        <v>37444</v>
      </c>
      <c r="F26" s="12">
        <v>79731</v>
      </c>
      <c r="G26" s="12">
        <v>9759</v>
      </c>
      <c r="H26" s="10">
        <v>0</v>
      </c>
      <c r="I26" s="12">
        <v>57135</v>
      </c>
      <c r="J26" s="10">
        <v>227090</v>
      </c>
      <c r="K26" s="10">
        <v>8097</v>
      </c>
      <c r="L26" s="17">
        <f>SUM(B26:K26)</f>
        <v>5254571</v>
      </c>
    </row>
    <row r="27" spans="1:12" x14ac:dyDescent="0.25">
      <c r="A27" s="6" t="s">
        <v>29</v>
      </c>
      <c r="B27" s="12">
        <v>4614153</v>
      </c>
      <c r="C27" s="12">
        <v>1160509</v>
      </c>
      <c r="D27" s="12">
        <v>74283</v>
      </c>
      <c r="E27" s="12">
        <v>45293</v>
      </c>
      <c r="F27" s="12">
        <v>97039</v>
      </c>
      <c r="G27" s="12">
        <v>11805</v>
      </c>
      <c r="H27" s="10">
        <v>0</v>
      </c>
      <c r="I27" s="12">
        <v>96944</v>
      </c>
      <c r="J27" s="10">
        <v>38888</v>
      </c>
      <c r="K27" s="10">
        <v>9854</v>
      </c>
      <c r="L27" s="17">
        <f>SUM(B27:K27)</f>
        <v>6148768</v>
      </c>
    </row>
    <row r="28" spans="1:12" x14ac:dyDescent="0.25">
      <c r="A28" s="6" t="s">
        <v>30</v>
      </c>
      <c r="B28" s="12">
        <v>6560819</v>
      </c>
      <c r="C28" s="12">
        <v>1650116</v>
      </c>
      <c r="D28" s="12">
        <v>105622</v>
      </c>
      <c r="E28" s="12">
        <v>64402</v>
      </c>
      <c r="F28" s="12">
        <v>139803</v>
      </c>
      <c r="G28" s="12">
        <v>16785</v>
      </c>
      <c r="H28" s="10">
        <v>0</v>
      </c>
      <c r="I28" s="12">
        <v>189556</v>
      </c>
      <c r="J28" s="10">
        <v>161955</v>
      </c>
      <c r="K28" s="10">
        <v>14197</v>
      </c>
      <c r="L28" s="17">
        <f>SUM(B28:K28)</f>
        <v>8903255</v>
      </c>
    </row>
    <row r="29" spans="1:12" x14ac:dyDescent="0.25">
      <c r="A29" s="6" t="s">
        <v>31</v>
      </c>
      <c r="B29" s="12">
        <v>3443215</v>
      </c>
      <c r="C29" s="12">
        <v>866005</v>
      </c>
      <c r="D29" s="12">
        <v>55432</v>
      </c>
      <c r="E29" s="12">
        <v>33799</v>
      </c>
      <c r="F29" s="12">
        <v>71699</v>
      </c>
      <c r="G29" s="12">
        <v>8809</v>
      </c>
      <c r="H29" s="10">
        <v>0</v>
      </c>
      <c r="I29" s="12">
        <v>26258</v>
      </c>
      <c r="J29" s="10">
        <v>1090139.9700000002</v>
      </c>
      <c r="K29" s="10">
        <v>7281</v>
      </c>
      <c r="L29" s="17">
        <f>SUM(B29:K29)</f>
        <v>5602637.9700000007</v>
      </c>
    </row>
    <row r="30" spans="1:12" x14ac:dyDescent="0.25">
      <c r="A30" s="6" t="s">
        <v>32</v>
      </c>
      <c r="B30" s="12">
        <v>3655148</v>
      </c>
      <c r="C30" s="12">
        <v>919309</v>
      </c>
      <c r="D30" s="12">
        <v>58844</v>
      </c>
      <c r="E30" s="12">
        <v>35879</v>
      </c>
      <c r="F30" s="12">
        <v>76701</v>
      </c>
      <c r="G30" s="12">
        <v>9351</v>
      </c>
      <c r="H30" s="10">
        <v>0</v>
      </c>
      <c r="I30" s="12">
        <v>51202</v>
      </c>
      <c r="J30" s="10">
        <v>0</v>
      </c>
      <c r="K30" s="10">
        <v>7789</v>
      </c>
      <c r="L30" s="17">
        <f>SUM(B30:K30)</f>
        <v>4814223</v>
      </c>
    </row>
    <row r="31" spans="1:12" x14ac:dyDescent="0.25">
      <c r="A31" s="6" t="s">
        <v>33</v>
      </c>
      <c r="B31" s="12">
        <v>3747153</v>
      </c>
      <c r="C31" s="12">
        <v>942449</v>
      </c>
      <c r="D31" s="12">
        <v>60325</v>
      </c>
      <c r="E31" s="12">
        <v>36782</v>
      </c>
      <c r="F31" s="12">
        <v>78632</v>
      </c>
      <c r="G31" s="12">
        <v>9587</v>
      </c>
      <c r="H31" s="10">
        <v>0</v>
      </c>
      <c r="I31" s="12">
        <v>27382</v>
      </c>
      <c r="J31" s="10">
        <v>0</v>
      </c>
      <c r="K31" s="10">
        <v>7985</v>
      </c>
      <c r="L31" s="17">
        <f>SUM(B31:K31)</f>
        <v>4910295</v>
      </c>
    </row>
    <row r="32" spans="1:12" x14ac:dyDescent="0.25">
      <c r="A32" s="6" t="s">
        <v>34</v>
      </c>
      <c r="B32" s="12">
        <v>6131693</v>
      </c>
      <c r="C32" s="12">
        <v>1542186</v>
      </c>
      <c r="D32" s="12">
        <v>98714</v>
      </c>
      <c r="E32" s="12">
        <v>60189</v>
      </c>
      <c r="F32" s="12">
        <v>131513</v>
      </c>
      <c r="G32" s="12">
        <v>15687</v>
      </c>
      <c r="H32" s="10">
        <v>0</v>
      </c>
      <c r="I32" s="12">
        <v>180634</v>
      </c>
      <c r="J32" s="10">
        <v>194812</v>
      </c>
      <c r="K32" s="10">
        <v>13355</v>
      </c>
      <c r="L32" s="17">
        <f>SUM(B32:K32)</f>
        <v>8368783</v>
      </c>
    </row>
    <row r="33" spans="1:12" x14ac:dyDescent="0.25">
      <c r="A33" s="6" t="s">
        <v>35</v>
      </c>
      <c r="B33" s="12">
        <v>4750299</v>
      </c>
      <c r="C33" s="12">
        <v>1194751</v>
      </c>
      <c r="D33" s="12">
        <v>76475</v>
      </c>
      <c r="E33" s="12">
        <v>46629</v>
      </c>
      <c r="F33" s="12">
        <v>100231</v>
      </c>
      <c r="G33" s="12">
        <v>12153</v>
      </c>
      <c r="H33" s="10">
        <v>0</v>
      </c>
      <c r="I33" s="12">
        <v>116480</v>
      </c>
      <c r="J33" s="10">
        <v>356788</v>
      </c>
      <c r="K33" s="10">
        <v>10178</v>
      </c>
      <c r="L33" s="17">
        <f>SUM(B33:K33)</f>
        <v>6663984</v>
      </c>
    </row>
    <row r="34" spans="1:12" x14ac:dyDescent="0.25">
      <c r="A34" s="6" t="s">
        <v>36</v>
      </c>
      <c r="B34" s="12">
        <v>4134075</v>
      </c>
      <c r="C34" s="12">
        <v>1039764</v>
      </c>
      <c r="D34" s="12">
        <v>66554</v>
      </c>
      <c r="E34" s="12">
        <v>40580</v>
      </c>
      <c r="F34" s="12">
        <v>86373</v>
      </c>
      <c r="G34" s="12">
        <v>10576</v>
      </c>
      <c r="H34" s="10">
        <v>0</v>
      </c>
      <c r="I34" s="12">
        <v>66905</v>
      </c>
      <c r="J34" s="10">
        <v>0</v>
      </c>
      <c r="K34" s="10">
        <v>8771</v>
      </c>
      <c r="L34" s="17">
        <f>SUM(B34:K34)</f>
        <v>5453598</v>
      </c>
    </row>
    <row r="35" spans="1:12" x14ac:dyDescent="0.25">
      <c r="A35" s="6" t="s">
        <v>37</v>
      </c>
      <c r="B35" s="12">
        <v>3979452</v>
      </c>
      <c r="C35" s="12">
        <v>1000875</v>
      </c>
      <c r="D35" s="12">
        <v>64065</v>
      </c>
      <c r="E35" s="12">
        <v>39063</v>
      </c>
      <c r="F35" s="12">
        <v>83016</v>
      </c>
      <c r="G35" s="12">
        <v>10181</v>
      </c>
      <c r="H35" s="10">
        <v>0</v>
      </c>
      <c r="I35" s="12">
        <v>43953</v>
      </c>
      <c r="J35" s="10">
        <v>0</v>
      </c>
      <c r="K35" s="10">
        <v>8430</v>
      </c>
      <c r="L35" s="17">
        <f>SUM(B35:K35)</f>
        <v>5229035</v>
      </c>
    </row>
    <row r="36" spans="1:12" x14ac:dyDescent="0.25">
      <c r="A36" s="6" t="s">
        <v>38</v>
      </c>
      <c r="B36" s="12">
        <v>8528089</v>
      </c>
      <c r="C36" s="12">
        <v>2144905</v>
      </c>
      <c r="D36" s="12">
        <v>137293</v>
      </c>
      <c r="E36" s="12">
        <v>83713</v>
      </c>
      <c r="F36" s="12">
        <v>176001</v>
      </c>
      <c r="G36" s="12">
        <v>21818</v>
      </c>
      <c r="H36" s="10">
        <v>0</v>
      </c>
      <c r="I36" s="12">
        <v>253509</v>
      </c>
      <c r="J36" s="10">
        <v>3117464</v>
      </c>
      <c r="K36" s="10">
        <v>17873</v>
      </c>
      <c r="L36" s="17">
        <f>SUM(B36:K36)</f>
        <v>14480665</v>
      </c>
    </row>
    <row r="37" spans="1:12" x14ac:dyDescent="0.25">
      <c r="A37" s="6" t="s">
        <v>51</v>
      </c>
      <c r="B37" s="12">
        <v>4659063</v>
      </c>
      <c r="C37" s="12">
        <v>1171804</v>
      </c>
      <c r="D37" s="12">
        <v>75006</v>
      </c>
      <c r="E37" s="12">
        <v>45734</v>
      </c>
      <c r="F37" s="12">
        <v>97939</v>
      </c>
      <c r="G37" s="12">
        <v>11920</v>
      </c>
      <c r="H37" s="10">
        <v>0</v>
      </c>
      <c r="I37" s="12">
        <v>95852</v>
      </c>
      <c r="J37" s="10">
        <v>0</v>
      </c>
      <c r="K37" s="10">
        <v>9945</v>
      </c>
      <c r="L37" s="17">
        <f>SUM(B37:K37)</f>
        <v>6167263</v>
      </c>
    </row>
    <row r="38" spans="1:12" x14ac:dyDescent="0.25">
      <c r="A38" s="6" t="s">
        <v>39</v>
      </c>
      <c r="B38" s="12">
        <v>11234310</v>
      </c>
      <c r="C38" s="12">
        <v>2825549</v>
      </c>
      <c r="D38" s="12">
        <v>180860</v>
      </c>
      <c r="E38" s="12">
        <v>110277</v>
      </c>
      <c r="F38" s="12">
        <v>245799</v>
      </c>
      <c r="G38" s="12">
        <v>28741</v>
      </c>
      <c r="H38" s="10">
        <v>0</v>
      </c>
      <c r="I38" s="12">
        <v>364653</v>
      </c>
      <c r="J38" s="10">
        <v>785200</v>
      </c>
      <c r="K38" s="10">
        <v>24960</v>
      </c>
      <c r="L38" s="17">
        <f>SUM(B38:K38)</f>
        <v>15800349</v>
      </c>
    </row>
    <row r="39" spans="1:12" x14ac:dyDescent="0.25">
      <c r="A39" s="6" t="s">
        <v>40</v>
      </c>
      <c r="B39" s="12">
        <v>6752220</v>
      </c>
      <c r="C39" s="12">
        <v>1698255</v>
      </c>
      <c r="D39" s="12">
        <v>108703</v>
      </c>
      <c r="E39" s="12">
        <v>66280</v>
      </c>
      <c r="F39" s="12">
        <v>145665</v>
      </c>
      <c r="G39" s="12">
        <v>17275</v>
      </c>
      <c r="H39" s="10">
        <v>0</v>
      </c>
      <c r="I39" s="12">
        <v>193334</v>
      </c>
      <c r="J39" s="10">
        <v>325541.01</v>
      </c>
      <c r="K39" s="10">
        <v>14792</v>
      </c>
      <c r="L39" s="17">
        <f>SUM(B39:K39)</f>
        <v>9322065.0099999998</v>
      </c>
    </row>
    <row r="40" spans="1:12" x14ac:dyDescent="0.25">
      <c r="A40" s="6" t="s">
        <v>41</v>
      </c>
      <c r="B40" s="12">
        <v>4689439</v>
      </c>
      <c r="C40" s="12">
        <v>1179444</v>
      </c>
      <c r="D40" s="12">
        <v>75495</v>
      </c>
      <c r="E40" s="12">
        <v>46032</v>
      </c>
      <c r="F40" s="12">
        <v>97755</v>
      </c>
      <c r="G40" s="12">
        <v>11997</v>
      </c>
      <c r="H40" s="10">
        <v>0</v>
      </c>
      <c r="I40" s="12">
        <v>124426</v>
      </c>
      <c r="J40" s="10">
        <v>0</v>
      </c>
      <c r="K40" s="10">
        <v>9927</v>
      </c>
      <c r="L40" s="17">
        <f>SUM(B40:K40)</f>
        <v>6234515</v>
      </c>
    </row>
    <row r="41" spans="1:12" x14ac:dyDescent="0.25">
      <c r="A41" s="6" t="s">
        <v>42</v>
      </c>
      <c r="B41" s="12">
        <v>3438764</v>
      </c>
      <c r="C41" s="12">
        <v>864886</v>
      </c>
      <c r="D41" s="12">
        <v>55360</v>
      </c>
      <c r="E41" s="12">
        <v>33755</v>
      </c>
      <c r="F41" s="12">
        <v>71788</v>
      </c>
      <c r="G41" s="12">
        <v>8798</v>
      </c>
      <c r="H41" s="10">
        <v>0</v>
      </c>
      <c r="I41" s="12">
        <v>34352</v>
      </c>
      <c r="J41" s="10">
        <v>213917.01</v>
      </c>
      <c r="K41" s="10">
        <v>7290</v>
      </c>
      <c r="L41" s="17">
        <f>SUM(B41:K41)</f>
        <v>4728910.01</v>
      </c>
    </row>
    <row r="42" spans="1:12" ht="15.75" thickBot="1" x14ac:dyDescent="0.3">
      <c r="A42" s="7" t="s">
        <v>43</v>
      </c>
      <c r="B42" s="27">
        <f>SUM(B6:B41)</f>
        <v>249478862</v>
      </c>
      <c r="C42" s="27">
        <f t="shared" ref="C42:K42" si="0">SUM(C6:C41)</f>
        <v>62746599</v>
      </c>
      <c r="D42" s="27">
        <f t="shared" si="0"/>
        <v>4016338</v>
      </c>
      <c r="E42" s="27">
        <f t="shared" si="0"/>
        <v>2448910</v>
      </c>
      <c r="F42" s="27">
        <f t="shared" si="0"/>
        <v>5265245</v>
      </c>
      <c r="G42" s="27">
        <f t="shared" si="0"/>
        <v>638258</v>
      </c>
      <c r="H42" s="27">
        <f t="shared" si="0"/>
        <v>0</v>
      </c>
      <c r="I42" s="27">
        <f t="shared" si="0"/>
        <v>6796380</v>
      </c>
      <c r="J42" s="27">
        <f t="shared" si="0"/>
        <v>24653381</v>
      </c>
      <c r="K42" s="27">
        <f t="shared" si="0"/>
        <v>534678</v>
      </c>
      <c r="L42" s="30">
        <f t="shared" ref="L42" si="1">SUM(L6:L41)</f>
        <v>356578651</v>
      </c>
    </row>
    <row r="43" spans="1:12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7" spans="1:12" x14ac:dyDescent="0.25">
      <c r="B47" s="19"/>
    </row>
    <row r="49" spans="2:2" x14ac:dyDescent="0.25">
      <c r="B49" s="18"/>
    </row>
  </sheetData>
  <pageMargins left="0.46" right="0" top="1.1023622047244095" bottom="0.74803149606299213" header="0.62992125984251968" footer="0.31496062992125984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2024-04-09T23:18:24Z</cp:lastPrinted>
  <dcterms:created xsi:type="dcterms:W3CDTF">2014-04-11T21:27:33Z</dcterms:created>
  <dcterms:modified xsi:type="dcterms:W3CDTF">2025-04-03T18:22:42Z</dcterms:modified>
</cp:coreProperties>
</file>