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Ag Est Final\"/>
    </mc:Choice>
  </mc:AlternateContent>
  <bookViews>
    <workbookView xWindow="0" yWindow="0" windowWidth="20190" windowHeight="7560" activeTab="1"/>
  </bookViews>
  <sheets>
    <sheet name="Blanco" sheetId="6" r:id="rId1"/>
    <sheet name="SITUA. GEO." sheetId="1" r:id="rId2"/>
    <sheet name="DIV. MUN.CORD GEOG" sheetId="2" r:id="rId3"/>
    <sheet name="POB. TOTAL" sheetId="3" r:id="rId4"/>
    <sheet name="POB. x SEXO y GRUPOS EDAD 1" sheetId="4" r:id="rId5"/>
  </sheets>
  <definedNames>
    <definedName name="_xlnm.Print_Area" localSheetId="0">Blanco!$A$1:$K$38</definedName>
    <definedName name="_xlnm.Print_Area" localSheetId="2">'DIV. MUN.CORD GEOG'!$A$1:$O$41</definedName>
    <definedName name="_xlnm.Print_Area" localSheetId="3">'POB. TOTAL'!$A$1:$H$44</definedName>
    <definedName name="_xlnm.Print_Area" localSheetId="4">'POB. x SEXO y GRUPOS EDAD 1'!$A$1:$W$42</definedName>
    <definedName name="_xlnm.Print_Area" localSheetId="1">'SITUA. GEO.'!$A$1:$O$33</definedName>
    <definedName name="Buscar_duplicados_por_PRUEBA" localSheetId="0">#REF!</definedName>
    <definedName name="Buscar_duplicados_por_PRUEBA">#REF!</definedName>
    <definedName name="FORMATO" localSheetId="0">#REF!</definedName>
    <definedName name="FORMATO">#REF!</definedName>
    <definedName name="m" localSheetId="0">#REF!</definedName>
    <definedName name="m">#REF!</definedName>
    <definedName name="Payment_Needed">"Pago necesario"</definedName>
    <definedName name="Reimbursement">"Reembolso"</definedName>
    <definedName name="_xlnm.Print_Titles" localSheetId="3">'POB. TOTAL'!$1:$6</definedName>
    <definedName name="_xlnm.Print_Titles" localSheetId="4">'POB. x SEXO y GRUPOS EDAD 1'!$1:$6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J7" i="4"/>
  <c r="L7" i="4"/>
  <c r="M7" i="4"/>
  <c r="O7" i="4"/>
  <c r="P7" i="4"/>
  <c r="R7" i="4"/>
  <c r="S7" i="4"/>
  <c r="U7" i="4"/>
  <c r="V7" i="4"/>
  <c r="D8" i="4"/>
  <c r="F8" i="4"/>
  <c r="F7" i="4" s="1"/>
  <c r="D9" i="4"/>
  <c r="B9" i="4" s="1"/>
  <c r="F9" i="4"/>
  <c r="D10" i="4"/>
  <c r="F10" i="4"/>
  <c r="B10" i="4" s="1"/>
  <c r="D11" i="4"/>
  <c r="B11" i="4" s="1"/>
  <c r="F11" i="4"/>
  <c r="D12" i="4"/>
  <c r="F12" i="4"/>
  <c r="B12" i="4" s="1"/>
  <c r="D13" i="4"/>
  <c r="B13" i="4" s="1"/>
  <c r="F13" i="4"/>
  <c r="D14" i="4"/>
  <c r="F14" i="4"/>
  <c r="B14" i="4" s="1"/>
  <c r="D15" i="4"/>
  <c r="B15" i="4" s="1"/>
  <c r="F15" i="4"/>
  <c r="D16" i="4"/>
  <c r="F16" i="4"/>
  <c r="B16" i="4" s="1"/>
  <c r="D17" i="4"/>
  <c r="B17" i="4" s="1"/>
  <c r="F17" i="4"/>
  <c r="D18" i="4"/>
  <c r="F18" i="4"/>
  <c r="B18" i="4" s="1"/>
  <c r="D19" i="4"/>
  <c r="B19" i="4" s="1"/>
  <c r="F19" i="4"/>
  <c r="D20" i="4"/>
  <c r="F20" i="4"/>
  <c r="B20" i="4" s="1"/>
  <c r="D21" i="4"/>
  <c r="B21" i="4" s="1"/>
  <c r="F21" i="4"/>
  <c r="D22" i="4"/>
  <c r="F22" i="4"/>
  <c r="B22" i="4" s="1"/>
  <c r="D23" i="4"/>
  <c r="B23" i="4" s="1"/>
  <c r="F23" i="4"/>
  <c r="D24" i="4"/>
  <c r="F24" i="4"/>
  <c r="B24" i="4" s="1"/>
  <c r="D25" i="4"/>
  <c r="B25" i="4" s="1"/>
  <c r="F25" i="4"/>
  <c r="D26" i="4"/>
  <c r="F26" i="4"/>
  <c r="B26" i="4" s="1"/>
  <c r="D27" i="4"/>
  <c r="B27" i="4" s="1"/>
  <c r="F27" i="4"/>
  <c r="D28" i="4"/>
  <c r="F28" i="4"/>
  <c r="B28" i="4" s="1"/>
  <c r="D29" i="4"/>
  <c r="B29" i="4" s="1"/>
  <c r="F29" i="4"/>
  <c r="D30" i="4"/>
  <c r="F30" i="4"/>
  <c r="B30" i="4" s="1"/>
  <c r="D31" i="4"/>
  <c r="B31" i="4" s="1"/>
  <c r="F31" i="4"/>
  <c r="D32" i="4"/>
  <c r="F32" i="4"/>
  <c r="B32" i="4" s="1"/>
  <c r="D33" i="4"/>
  <c r="B33" i="4" s="1"/>
  <c r="F33" i="4"/>
  <c r="D34" i="4"/>
  <c r="F34" i="4"/>
  <c r="B34" i="4" s="1"/>
  <c r="D35" i="4"/>
  <c r="B35" i="4" s="1"/>
  <c r="F35" i="4"/>
  <c r="D36" i="4"/>
  <c r="F36" i="4"/>
  <c r="B36" i="4" s="1"/>
  <c r="D37" i="4"/>
  <c r="B37" i="4" s="1"/>
  <c r="F37" i="4"/>
  <c r="D38" i="4"/>
  <c r="F38" i="4"/>
  <c r="B38" i="4" s="1"/>
  <c r="D39" i="4"/>
  <c r="B39" i="4" s="1"/>
  <c r="F39" i="4"/>
  <c r="D40" i="4"/>
  <c r="F40" i="4"/>
  <c r="B40" i="4" s="1"/>
  <c r="B7" i="3"/>
  <c r="D7" i="3"/>
  <c r="G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B30" i="1"/>
  <c r="E30" i="1"/>
  <c r="B8" i="4" l="1"/>
  <c r="B7" i="4" s="1"/>
  <c r="D7" i="4"/>
</calcChain>
</file>

<file path=xl/sharedStrings.xml><?xml version="1.0" encoding="utf-8"?>
<sst xmlns="http://schemas.openxmlformats.org/spreadsheetml/2006/main" count="256" uniqueCount="138">
  <si>
    <t xml:space="preserve">                 </t>
  </si>
  <si>
    <r>
      <t>Fuente:</t>
    </r>
    <r>
      <rPr>
        <b/>
        <sz val="10"/>
        <rFont val="Tahoma"/>
        <family val="2"/>
      </rPr>
      <t xml:space="preserve"> INEGI.</t>
    </r>
    <r>
      <rPr>
        <sz val="10"/>
        <rFont val="Tahoma"/>
        <family val="2"/>
      </rPr>
      <t xml:space="preserve"> Anuario Estadístico del Estado de Morelos. Edición 2013.</t>
    </r>
  </si>
  <si>
    <r>
      <t xml:space="preserve">a </t>
    </r>
    <r>
      <rPr>
        <sz val="10"/>
        <rFont val="Tahoma"/>
        <family val="2"/>
      </rPr>
      <t>Consejo Nacional de Población. Proyección de la población de los municipios a mitad de año por sexo y grupos de edad, 2010-2030 .</t>
    </r>
  </si>
  <si>
    <t>Estatal</t>
  </si>
  <si>
    <t>Nacional</t>
  </si>
  <si>
    <r>
      <t>Densidad de población (Habitantes Km</t>
    </r>
    <r>
      <rPr>
        <b/>
        <vertAlign val="superscript"/>
        <sz val="10"/>
        <rFont val="Tahoma"/>
        <family val="2"/>
      </rPr>
      <t>2</t>
    </r>
    <r>
      <rPr>
        <b/>
        <sz val="10"/>
        <rFont val="Tahoma"/>
        <family val="2"/>
      </rPr>
      <t>)</t>
    </r>
  </si>
  <si>
    <t>Año</t>
  </si>
  <si>
    <r>
      <t xml:space="preserve">Estatal </t>
    </r>
    <r>
      <rPr>
        <vertAlign val="superscript"/>
        <sz val="10"/>
        <rFont val="Tahoma"/>
        <family val="2"/>
      </rPr>
      <t>a</t>
    </r>
  </si>
  <si>
    <r>
      <t xml:space="preserve">Nacional </t>
    </r>
    <r>
      <rPr>
        <vertAlign val="superscript"/>
        <sz val="10"/>
        <rFont val="Tahoma"/>
        <family val="2"/>
      </rPr>
      <t>a</t>
    </r>
  </si>
  <si>
    <r>
      <t xml:space="preserve">Población </t>
    </r>
    <r>
      <rPr>
        <b/>
        <sz val="10"/>
        <rFont val="Tahoma"/>
        <family val="2"/>
      </rPr>
      <t xml:space="preserve">(Habitantes) </t>
    </r>
  </si>
  <si>
    <r>
      <t>Territorio (Km</t>
    </r>
    <r>
      <rPr>
        <b/>
        <vertAlign val="superscript"/>
        <sz val="10"/>
        <rFont val="Tahoma"/>
        <family val="2"/>
      </rPr>
      <t>2</t>
    </r>
    <r>
      <rPr>
        <b/>
        <sz val="10"/>
        <rFont val="Tahoma"/>
        <family val="2"/>
      </rPr>
      <t>)</t>
    </r>
  </si>
  <si>
    <t xml:space="preserve">Aspectos demográficos </t>
  </si>
  <si>
    <t xml:space="preserve">Con Guerrero y México. </t>
  </si>
  <si>
    <t>Al Oeste:</t>
  </si>
  <si>
    <t>Con Puebla y Guerrero;</t>
  </si>
  <si>
    <t>Al Sur:</t>
  </si>
  <si>
    <t>Con México y Puebla;</t>
  </si>
  <si>
    <t>Al Este:</t>
  </si>
  <si>
    <t>Con el Estado de México y el Distrito Federal;</t>
  </si>
  <si>
    <t>Al Norte:</t>
  </si>
  <si>
    <t>Colindancias</t>
  </si>
  <si>
    <t>El Estado de Morelos representa el 0.2% de la superficie del país.</t>
  </si>
  <si>
    <t>Porcentaje territorial</t>
  </si>
  <si>
    <t>Al norte 19°08', al sur 18°19' de latitud norte; al este 98°38', al oeste 99°30' de longitud oeste.</t>
  </si>
  <si>
    <t>Coordenadas geográficas extremas</t>
  </si>
  <si>
    <t>Ubicación geográfica</t>
  </si>
  <si>
    <t>17 de abril</t>
  </si>
  <si>
    <t>Fiesta estatal</t>
  </si>
  <si>
    <t>Morelense</t>
  </si>
  <si>
    <t>Gentilicio</t>
  </si>
  <si>
    <t>Cuernavaca</t>
  </si>
  <si>
    <t>Capital</t>
  </si>
  <si>
    <t>33 municipios</t>
  </si>
  <si>
    <t>División Política</t>
  </si>
  <si>
    <t>Morelos</t>
  </si>
  <si>
    <t xml:space="preserve">Nombre Oficial </t>
  </si>
  <si>
    <t>Aspectos generales</t>
  </si>
  <si>
    <t xml:space="preserve">Situación geográfica del Estado por principales características </t>
  </si>
  <si>
    <r>
      <t>Fuente:</t>
    </r>
    <r>
      <rPr>
        <b/>
        <sz val="10"/>
        <rFont val="Tahoma"/>
        <family val="2"/>
      </rPr>
      <t xml:space="preserve"> INEGI</t>
    </r>
    <r>
      <rPr>
        <sz val="10"/>
        <rFont val="Tahoma"/>
        <family val="2"/>
      </rPr>
      <t>. Anuario Estadístico del Estado de Morelos. Edición 2013.</t>
    </r>
  </si>
  <si>
    <t xml:space="preserve">Nota: Los nombres de los municipios son de acuerdo a la Constitución Política del Estado Libre y Soberano de Morelos. </t>
  </si>
  <si>
    <t>1 640</t>
  </si>
  <si>
    <t>Zacualpan de Amilpas</t>
  </si>
  <si>
    <t>Zacatepec de Hidalgo</t>
  </si>
  <si>
    <t>Zacatepec</t>
  </si>
  <si>
    <t>1 580</t>
  </si>
  <si>
    <t>Yecapixtla</t>
  </si>
  <si>
    <t>1 210</t>
  </si>
  <si>
    <t>Yautepec de Zaragoza</t>
  </si>
  <si>
    <t>Yautepec</t>
  </si>
  <si>
    <t>1 110</t>
  </si>
  <si>
    <t>Xochitepec</t>
  </si>
  <si>
    <t>1 900</t>
  </si>
  <si>
    <t>Totolapan</t>
  </si>
  <si>
    <t>Tlayacapan</t>
  </si>
  <si>
    <t>Tlaquiltenango</t>
  </si>
  <si>
    <t>Tlaltizapán de Zapata</t>
  </si>
  <si>
    <t>2 060</t>
  </si>
  <si>
    <t>00</t>
  </si>
  <si>
    <t>Tlalnepantla</t>
  </si>
  <si>
    <t>2 230</t>
  </si>
  <si>
    <t>Tetela del Volcán</t>
  </si>
  <si>
    <t>Tetecala</t>
  </si>
  <si>
    <t>1 700</t>
  </si>
  <si>
    <t>Tepoztlán</t>
  </si>
  <si>
    <t>1 160</t>
  </si>
  <si>
    <t>Tepalcingo</t>
  </si>
  <si>
    <t>Temoac</t>
  </si>
  <si>
    <t>1 270</t>
  </si>
  <si>
    <t>Temixco</t>
  </si>
  <si>
    <t>Puente de Ixtla</t>
  </si>
  <si>
    <t>1 920</t>
  </si>
  <si>
    <t>Ocuituco</t>
  </si>
  <si>
    <t>1 010</t>
  </si>
  <si>
    <t>Miacatlán</t>
  </si>
  <si>
    <t>Mazatepec</t>
  </si>
  <si>
    <t>1 340</t>
  </si>
  <si>
    <t>Jonacatepec</t>
  </si>
  <si>
    <t>Jojutla</t>
  </si>
  <si>
    <t>1 360</t>
  </si>
  <si>
    <t>Jiutepec</t>
  </si>
  <si>
    <t>1 430</t>
  </si>
  <si>
    <t>Jantetelco</t>
  </si>
  <si>
    <t>2 560</t>
  </si>
  <si>
    <t>Huitzilac</t>
  </si>
  <si>
    <t>1 250</t>
  </si>
  <si>
    <t>Emiliano Zapata</t>
  </si>
  <si>
    <t>1 510</t>
  </si>
  <si>
    <t>1 290</t>
  </si>
  <si>
    <t>Cuautla</t>
  </si>
  <si>
    <t>1 020</t>
  </si>
  <si>
    <t>Coatlán del Río</t>
  </si>
  <si>
    <t>1 220</t>
  </si>
  <si>
    <t>Ciudad Ayala</t>
  </si>
  <si>
    <t>Ayala</t>
  </si>
  <si>
    <t>1 030</t>
  </si>
  <si>
    <t>Axochiapan</t>
  </si>
  <si>
    <t>Atlatlahucan</t>
  </si>
  <si>
    <t>Amacuzac</t>
  </si>
  <si>
    <t>Metros</t>
  </si>
  <si>
    <t>Minutos</t>
  </si>
  <si>
    <t>Grados</t>
  </si>
  <si>
    <t>Altitud</t>
  </si>
  <si>
    <t>Longitud oeste</t>
  </si>
  <si>
    <t>Latitud norte</t>
  </si>
  <si>
    <t>Cabecera</t>
  </si>
  <si>
    <t>Municipio</t>
  </si>
  <si>
    <t>Clave</t>
  </si>
  <si>
    <t xml:space="preserve">División municipal, coordenadas geográficas y altitud de las cabeceras municipales </t>
  </si>
  <si>
    <r>
      <t xml:space="preserve">a </t>
    </r>
    <r>
      <rPr>
        <sz val="10"/>
        <rFont val="Tahoma"/>
        <family val="2"/>
      </rPr>
      <t>Consejo Nacional de Población. Proyección de la población de los municipios a mitad de año por sexo y grupos de edad, 2010-2030.</t>
    </r>
  </si>
  <si>
    <t>Total</t>
  </si>
  <si>
    <r>
      <t>Densidad de población por Km</t>
    </r>
    <r>
      <rPr>
        <b/>
        <vertAlign val="superscript"/>
        <sz val="10"/>
        <rFont val="Tahoma"/>
        <family val="2"/>
      </rPr>
      <t>2</t>
    </r>
  </si>
  <si>
    <r>
      <t xml:space="preserve">Población total </t>
    </r>
    <r>
      <rPr>
        <vertAlign val="superscript"/>
        <sz val="10"/>
        <rFont val="Tahoma"/>
        <family val="2"/>
      </rPr>
      <t>a</t>
    </r>
  </si>
  <si>
    <r>
      <t>Extensión territorial por Km</t>
    </r>
    <r>
      <rPr>
        <b/>
        <vertAlign val="superscript"/>
        <sz val="10"/>
        <rFont val="Tahoma"/>
        <family val="2"/>
      </rPr>
      <t>2</t>
    </r>
  </si>
  <si>
    <t>2013</t>
  </si>
  <si>
    <t xml:space="preserve">kilómetro cuadrado y extensión territorial según municipio </t>
  </si>
  <si>
    <t xml:space="preserve">Proyección de la población total, densidad de la población por </t>
  </si>
  <si>
    <t xml:space="preserve">Fuente: Consejo Nacional de Población. Proyección de la población de los municipios a mitad de año por sexo y grupos de edad, 2010-2030. </t>
  </si>
  <si>
    <t>Mujer</t>
  </si>
  <si>
    <t>Hombre</t>
  </si>
  <si>
    <t>Mujeres</t>
  </si>
  <si>
    <t>Hombres</t>
  </si>
  <si>
    <t>65 y más años</t>
  </si>
  <si>
    <t>45 a 64 años</t>
  </si>
  <si>
    <t>30 a 44 años</t>
  </si>
  <si>
    <t>15 a 29 años</t>
  </si>
  <si>
    <t>0 a 14 años</t>
  </si>
  <si>
    <t>Grandes grupos de edad</t>
  </si>
  <si>
    <t>Sexo</t>
  </si>
  <si>
    <t xml:space="preserve">Proyección de población total por municipio según sexo y grandes grupos de edad </t>
  </si>
  <si>
    <t xml:space="preserve"> </t>
  </si>
  <si>
    <t xml:space="preserve">NO BORRAR </t>
  </si>
  <si>
    <t>POB. x SEXO</t>
  </si>
  <si>
    <t>Totales de natalidad y mortalidad</t>
  </si>
  <si>
    <t>Totales de CAUSAS MOR. 2001</t>
  </si>
  <si>
    <t>Cuadro I</t>
  </si>
  <si>
    <t>Cuadro II</t>
  </si>
  <si>
    <t>Cuadro III</t>
  </si>
  <si>
    <t>Cuadro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</si>
</sst>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#,##0.000"/>
    <numFmt numFmtId="166" formatCode="#\ ###\ ##0\ \ \ \ "/>
    <numFmt numFmtId="167" formatCode="0#"/>
    <numFmt numFmtId="168" formatCode="00#"/>
    <numFmt numFmtId="169" formatCode="###\ ###\ ###"/>
    <numFmt numFmtId="170" formatCode="#\ ##0.00"/>
    <numFmt numFmtId="171" formatCode="#\ ###\ 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vertAlign val="superscript"/>
      <sz val="8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7"/>
      <color indexed="8"/>
      <name val="Arial"/>
      <family val="2"/>
    </font>
    <font>
      <sz val="10"/>
      <color indexed="8"/>
      <name val="Tahoma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Tahoma"/>
      <family val="2"/>
    </font>
    <font>
      <b/>
      <sz val="12"/>
      <color indexed="10"/>
      <name val="Tahoma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9"/>
      <name val="Times New Roman"/>
      <family val="1"/>
    </font>
    <font>
      <b/>
      <sz val="10"/>
      <color rgb="FFFFFF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217">
    <xf numFmtId="0" fontId="0" fillId="0" borderId="0" xfId="0"/>
    <xf numFmtId="0" fontId="3" fillId="0" borderId="0" xfId="1" applyFont="1"/>
    <xf numFmtId="0" fontId="3" fillId="0" borderId="0" xfId="1" applyFont="1" applyFill="1" applyBorder="1"/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/>
    <xf numFmtId="3" fontId="3" fillId="2" borderId="0" xfId="1" applyNumberFormat="1" applyFont="1" applyFill="1" applyAlignment="1">
      <alignment horizontal="center"/>
    </xf>
    <xf numFmtId="3" fontId="3" fillId="2" borderId="0" xfId="1" applyNumberFormat="1" applyFont="1" applyFill="1"/>
    <xf numFmtId="0" fontId="3" fillId="0" borderId="0" xfId="1" applyFont="1" applyFill="1" applyAlignment="1">
      <alignment horizontal="right"/>
    </xf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66" fontId="3" fillId="0" borderId="0" xfId="1" applyNumberFormat="1" applyFont="1" applyFill="1" applyBorder="1"/>
    <xf numFmtId="166" fontId="3" fillId="2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Border="1" applyAlignment="1">
      <alignment wrapText="1"/>
    </xf>
    <xf numFmtId="0" fontId="6" fillId="0" borderId="0" xfId="1" applyFont="1"/>
    <xf numFmtId="0" fontId="3" fillId="0" borderId="0" xfId="1" applyFont="1" applyBorder="1"/>
    <xf numFmtId="0" fontId="3" fillId="2" borderId="0" xfId="1" applyFont="1" applyFill="1" applyBorder="1"/>
    <xf numFmtId="0" fontId="2" fillId="0" borderId="0" xfId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/>
    <xf numFmtId="166" fontId="3" fillId="0" borderId="1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2" borderId="2" xfId="1" applyFont="1" applyFill="1" applyBorder="1"/>
    <xf numFmtId="0" fontId="3" fillId="2" borderId="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3" xfId="1" applyFont="1" applyFill="1" applyBorder="1"/>
    <xf numFmtId="0" fontId="3" fillId="0" borderId="3" xfId="1" applyFont="1" applyFill="1" applyBorder="1" applyAlignment="1">
      <alignment vertical="center"/>
    </xf>
    <xf numFmtId="0" fontId="8" fillId="0" borderId="0" xfId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right" vertical="top" wrapText="1"/>
    </xf>
    <xf numFmtId="0" fontId="11" fillId="0" borderId="0" xfId="1" applyNumberFormat="1" applyFont="1" applyFill="1" applyAlignment="1">
      <alignment horizontal="right" vertical="top" wrapText="1"/>
    </xf>
    <xf numFmtId="0" fontId="11" fillId="0" borderId="0" xfId="1" applyNumberFormat="1" applyFont="1" applyFill="1" applyAlignment="1">
      <alignment horizontal="left" vertical="top" wrapText="1"/>
    </xf>
    <xf numFmtId="49" fontId="10" fillId="0" borderId="0" xfId="1" applyNumberFormat="1" applyFont="1" applyFill="1"/>
    <xf numFmtId="49" fontId="10" fillId="0" borderId="0" xfId="1" applyNumberFormat="1" applyFont="1" applyFill="1" applyBorder="1"/>
    <xf numFmtId="0" fontId="3" fillId="0" borderId="2" xfId="1" applyFont="1" applyBorder="1" applyAlignment="1">
      <alignment vertical="center"/>
    </xf>
    <xf numFmtId="49" fontId="10" fillId="0" borderId="2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49" fontId="11" fillId="2" borderId="0" xfId="1" applyNumberFormat="1" applyFont="1" applyFill="1" applyAlignment="1">
      <alignment horizontal="left"/>
    </xf>
    <xf numFmtId="0" fontId="11" fillId="2" borderId="0" xfId="1" applyNumberFormat="1" applyFont="1" applyFill="1" applyAlignment="1">
      <alignment horizontal="left"/>
    </xf>
    <xf numFmtId="0" fontId="10" fillId="0" borderId="0" xfId="1" applyFont="1" applyFill="1" applyAlignment="1">
      <alignment vertical="top" wrapText="1"/>
    </xf>
    <xf numFmtId="0" fontId="10" fillId="0" borderId="0" xfId="1" applyFont="1" applyFill="1" applyBorder="1" applyAlignment="1">
      <alignment horizontal="right" vertical="top"/>
    </xf>
    <xf numFmtId="49" fontId="10" fillId="0" borderId="0" xfId="1" applyNumberFormat="1" applyFont="1" applyFill="1" applyAlignment="1"/>
    <xf numFmtId="49" fontId="11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1" fontId="12" fillId="0" borderId="0" xfId="1" applyNumberFormat="1" applyFont="1" applyAlignment="1" applyProtection="1">
      <alignment horizontal="right" vertical="top"/>
    </xf>
    <xf numFmtId="167" fontId="12" fillId="0" borderId="0" xfId="1" quotePrefix="1" applyNumberFormat="1" applyFont="1" applyAlignment="1" applyProtection="1">
      <alignment horizontal="right" vertical="top"/>
    </xf>
    <xf numFmtId="0" fontId="3" fillId="0" borderId="0" xfId="1" applyFont="1" applyBorder="1" applyAlignment="1" applyProtection="1">
      <alignment horizontal="right" vertical="center"/>
    </xf>
    <xf numFmtId="1" fontId="13" fillId="0" borderId="0" xfId="1" applyNumberFormat="1" applyFont="1" applyBorder="1" applyAlignment="1" applyProtection="1">
      <alignment horizontal="right" vertical="center"/>
    </xf>
    <xf numFmtId="167" fontId="13" fillId="0" borderId="0" xfId="1" quotePrefix="1" applyNumberFormat="1" applyFont="1" applyBorder="1" applyAlignment="1" applyProtection="1">
      <alignment horizontal="right" vertical="center"/>
    </xf>
    <xf numFmtId="0" fontId="13" fillId="0" borderId="0" xfId="1" applyFont="1" applyBorder="1" applyAlignment="1" applyProtection="1">
      <alignment horizontal="right" vertical="center"/>
    </xf>
    <xf numFmtId="0" fontId="13" fillId="0" borderId="0" xfId="1" applyFont="1" applyBorder="1" applyAlignment="1" applyProtection="1">
      <alignment horizontal="left" vertical="center"/>
    </xf>
    <xf numFmtId="168" fontId="13" fillId="0" borderId="0" xfId="1" applyNumberFormat="1" applyFont="1" applyBorder="1" applyAlignment="1" applyProtection="1">
      <alignment horizontal="left" vertical="center"/>
    </xf>
    <xf numFmtId="168" fontId="13" fillId="0" borderId="0" xfId="1" applyNumberFormat="1" applyFont="1" applyBorder="1" applyAlignment="1" applyProtection="1">
      <alignment horizontal="center" vertical="center"/>
    </xf>
    <xf numFmtId="1" fontId="12" fillId="0" borderId="0" xfId="1" applyNumberFormat="1" applyFont="1" applyAlignment="1">
      <alignment horizontal="right" vertical="top"/>
    </xf>
    <xf numFmtId="167" fontId="12" fillId="0" borderId="0" xfId="1" quotePrefix="1" applyNumberFormat="1" applyFont="1" applyAlignment="1">
      <alignment horizontal="right" vertical="top"/>
    </xf>
    <xf numFmtId="0" fontId="14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3" fillId="0" borderId="2" xfId="1" applyFont="1" applyFill="1" applyBorder="1" applyAlignment="1" applyProtection="1">
      <alignment horizontal="right" vertical="center"/>
    </xf>
    <xf numFmtId="1" fontId="13" fillId="0" borderId="2" xfId="1" applyNumberFormat="1" applyFont="1" applyFill="1" applyBorder="1" applyAlignment="1" applyProtection="1">
      <alignment horizontal="right" vertical="center"/>
    </xf>
    <xf numFmtId="167" fontId="13" fillId="0" borderId="2" xfId="1" quotePrefix="1" applyNumberFormat="1" applyFont="1" applyFill="1" applyBorder="1" applyAlignment="1" applyProtection="1">
      <alignment horizontal="right" vertical="center"/>
    </xf>
    <xf numFmtId="0" fontId="13" fillId="0" borderId="2" xfId="1" applyFont="1" applyFill="1" applyBorder="1" applyAlignment="1" applyProtection="1">
      <alignment horizontal="right" vertical="center"/>
    </xf>
    <xf numFmtId="0" fontId="13" fillId="0" borderId="2" xfId="1" applyFont="1" applyFill="1" applyBorder="1" applyAlignment="1" applyProtection="1">
      <alignment horizontal="left" vertical="center"/>
    </xf>
    <xf numFmtId="168" fontId="13" fillId="0" borderId="2" xfId="1" applyNumberFormat="1" applyFont="1" applyFill="1" applyBorder="1" applyAlignment="1" applyProtection="1">
      <alignment horizontal="left" vertical="center"/>
    </xf>
    <xf numFmtId="168" fontId="13" fillId="0" borderId="2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vertical="center"/>
    </xf>
    <xf numFmtId="1" fontId="13" fillId="0" borderId="0" xfId="1" applyNumberFormat="1" applyFont="1" applyFill="1" applyBorder="1" applyAlignment="1" applyProtection="1">
      <alignment horizontal="right" vertical="center"/>
    </xf>
    <xf numFmtId="167" fontId="13" fillId="0" borderId="0" xfId="1" quotePrefix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left" vertical="center"/>
    </xf>
    <xf numFmtId="168" fontId="13" fillId="0" borderId="0" xfId="1" applyNumberFormat="1" applyFont="1" applyFill="1" applyBorder="1" applyAlignment="1" applyProtection="1">
      <alignment horizontal="left" vertical="center"/>
    </xf>
    <xf numFmtId="168" fontId="13" fillId="0" borderId="0" xfId="1" applyNumberFormat="1" applyFont="1" applyFill="1" applyBorder="1" applyAlignment="1" applyProtection="1">
      <alignment horizontal="center" vertical="center"/>
    </xf>
    <xf numFmtId="0" fontId="14" fillId="0" borderId="0" xfId="2" applyAlignment="1"/>
    <xf numFmtId="1" fontId="12" fillId="0" borderId="0" xfId="1" applyNumberFormat="1" applyFont="1" applyAlignment="1">
      <alignment vertical="top"/>
    </xf>
    <xf numFmtId="168" fontId="13" fillId="0" borderId="0" xfId="1" quotePrefix="1" applyNumberFormat="1" applyFont="1" applyFill="1" applyBorder="1" applyAlignment="1" applyProtection="1">
      <alignment horizontal="left" vertical="center"/>
    </xf>
    <xf numFmtId="168" fontId="13" fillId="0" borderId="0" xfId="1" quotePrefix="1" applyNumberFormat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right" vertical="center"/>
    </xf>
    <xf numFmtId="1" fontId="13" fillId="0" borderId="3" xfId="1" applyNumberFormat="1" applyFont="1" applyFill="1" applyBorder="1" applyAlignment="1" applyProtection="1">
      <alignment horizontal="right" vertical="center"/>
    </xf>
    <xf numFmtId="167" fontId="13" fillId="0" borderId="3" xfId="1" quotePrefix="1" applyNumberFormat="1" applyFont="1" applyFill="1" applyBorder="1" applyAlignment="1" applyProtection="1">
      <alignment horizontal="right" vertical="center"/>
    </xf>
    <xf numFmtId="0" fontId="13" fillId="0" borderId="3" xfId="1" applyFont="1" applyFill="1" applyBorder="1" applyAlignment="1" applyProtection="1">
      <alignment horizontal="right" vertical="center"/>
    </xf>
    <xf numFmtId="0" fontId="13" fillId="0" borderId="3" xfId="1" applyFont="1" applyFill="1" applyBorder="1" applyAlignment="1" applyProtection="1">
      <alignment horizontal="left" vertical="center"/>
    </xf>
    <xf numFmtId="168" fontId="13" fillId="0" borderId="3" xfId="1" quotePrefix="1" applyNumberFormat="1" applyFont="1" applyFill="1" applyBorder="1" applyAlignment="1" applyProtection="1">
      <alignment horizontal="left" vertical="center"/>
    </xf>
    <xf numFmtId="168" fontId="13" fillId="0" borderId="3" xfId="1" quotePrefix="1" applyNumberFormat="1" applyFont="1" applyFill="1" applyBorder="1" applyAlignment="1" applyProtection="1">
      <alignment horizontal="center" vertical="center"/>
    </xf>
    <xf numFmtId="0" fontId="10" fillId="0" borderId="0" xfId="1" applyFont="1" applyFill="1"/>
    <xf numFmtId="0" fontId="12" fillId="0" borderId="0" xfId="1" applyFont="1" applyAlignment="1" applyProtection="1">
      <alignment horizontal="right" vertical="top"/>
    </xf>
    <xf numFmtId="0" fontId="12" fillId="0" borderId="0" xfId="1" applyFont="1" applyBorder="1" applyAlignment="1" applyProtection="1">
      <alignment horizontal="centerContinuous"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top"/>
    </xf>
    <xf numFmtId="0" fontId="10" fillId="0" borderId="2" xfId="1" applyFont="1" applyFill="1" applyBorder="1"/>
    <xf numFmtId="0" fontId="17" fillId="0" borderId="0" xfId="1" applyFont="1" applyFill="1" applyAlignment="1">
      <alignment vertical="top"/>
    </xf>
    <xf numFmtId="0" fontId="11" fillId="0" borderId="0" xfId="1" applyFont="1" applyFill="1" applyAlignment="1">
      <alignment horizontal="left"/>
    </xf>
    <xf numFmtId="0" fontId="10" fillId="0" borderId="0" xfId="1" applyFont="1" applyFill="1" applyBorder="1"/>
    <xf numFmtId="0" fontId="18" fillId="0" borderId="0" xfId="1" applyNumberFormat="1" applyFont="1" applyAlignment="1">
      <alignment wrapText="1"/>
    </xf>
    <xf numFmtId="0" fontId="8" fillId="0" borderId="0" xfId="1" applyFont="1" applyFill="1" applyAlignment="1">
      <alignment horizontal="left"/>
    </xf>
    <xf numFmtId="0" fontId="10" fillId="0" borderId="0" xfId="1" applyFont="1" applyFill="1" applyAlignment="1">
      <alignment horizontal="right" vertical="top"/>
    </xf>
    <xf numFmtId="0" fontId="2" fillId="0" borderId="0" xfId="1" applyFont="1" applyAlignment="1"/>
    <xf numFmtId="0" fontId="10" fillId="0" borderId="0" xfId="1" applyFont="1" applyAlignment="1"/>
    <xf numFmtId="49" fontId="10" fillId="0" borderId="0" xfId="1" applyNumberFormat="1" applyFont="1" applyAlignment="1">
      <alignment vertical="top"/>
    </xf>
    <xf numFmtId="49" fontId="11" fillId="0" borderId="0" xfId="1" applyNumberFormat="1" applyFont="1" applyFill="1" applyAlignment="1">
      <alignment vertical="top"/>
    </xf>
    <xf numFmtId="0" fontId="3" fillId="2" borderId="0" xfId="1" applyFont="1" applyFill="1" applyAlignment="1">
      <alignment wrapText="1"/>
    </xf>
    <xf numFmtId="169" fontId="19" fillId="0" borderId="0" xfId="1" applyNumberFormat="1" applyFont="1"/>
    <xf numFmtId="0" fontId="19" fillId="0" borderId="0" xfId="1" applyFont="1"/>
    <xf numFmtId="0" fontId="3" fillId="0" borderId="0" xfId="1" applyFont="1" applyBorder="1" applyAlignment="1"/>
    <xf numFmtId="0" fontId="2" fillId="0" borderId="0" xfId="1"/>
    <xf numFmtId="0" fontId="3" fillId="0" borderId="2" xfId="1" applyFont="1" applyFill="1" applyBorder="1" applyAlignment="1">
      <alignment horizontal="right" vertical="center"/>
    </xf>
    <xf numFmtId="170" fontId="3" fillId="0" borderId="2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/>
    </xf>
    <xf numFmtId="169" fontId="3" fillId="0" borderId="2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169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right" vertical="center"/>
    </xf>
    <xf numFmtId="170" fontId="3" fillId="0" borderId="3" xfId="1" applyNumberFormat="1" applyFont="1" applyFill="1" applyBorder="1" applyAlignment="1">
      <alignment horizontal="right" vertical="center"/>
    </xf>
    <xf numFmtId="2" fontId="3" fillId="0" borderId="3" xfId="1" applyNumberFormat="1" applyFont="1" applyFill="1" applyBorder="1" applyAlignment="1">
      <alignment horizontal="right" vertical="center"/>
    </xf>
    <xf numFmtId="169" fontId="3" fillId="0" borderId="3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left" vertical="center"/>
    </xf>
    <xf numFmtId="0" fontId="18" fillId="0" borderId="0" xfId="1" applyFont="1"/>
    <xf numFmtId="0" fontId="17" fillId="0" borderId="0" xfId="1" applyFont="1" applyFill="1" applyAlignment="1">
      <alignment horizontal="left"/>
    </xf>
    <xf numFmtId="49" fontId="11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/>
    <xf numFmtId="0" fontId="10" fillId="0" borderId="0" xfId="1" applyFont="1" applyFill="1" applyAlignment="1"/>
    <xf numFmtId="0" fontId="2" fillId="0" borderId="0" xfId="1" applyFont="1" applyAlignment="1">
      <alignment wrapText="1"/>
    </xf>
    <xf numFmtId="169" fontId="19" fillId="0" borderId="0" xfId="1" applyNumberFormat="1" applyFont="1" applyAlignment="1"/>
    <xf numFmtId="171" fontId="21" fillId="0" borderId="2" xfId="3" applyNumberFormat="1" applyFont="1" applyFill="1" applyBorder="1"/>
    <xf numFmtId="169" fontId="3" fillId="0" borderId="2" xfId="1" applyNumberFormat="1" applyFont="1" applyBorder="1" applyAlignment="1">
      <alignment horizontal="right" vertical="center"/>
    </xf>
    <xf numFmtId="169" fontId="5" fillId="0" borderId="2" xfId="1" applyNumberFormat="1" applyFont="1" applyBorder="1" applyAlignment="1">
      <alignment horizontal="right" vertical="center"/>
    </xf>
    <xf numFmtId="171" fontId="21" fillId="0" borderId="0" xfId="3" applyNumberFormat="1" applyFont="1" applyFill="1" applyBorder="1"/>
    <xf numFmtId="169" fontId="3" fillId="0" borderId="0" xfId="1" applyNumberFormat="1" applyFont="1" applyBorder="1" applyAlignment="1">
      <alignment horizontal="right" vertical="center"/>
    </xf>
    <xf numFmtId="169" fontId="5" fillId="0" borderId="0" xfId="1" applyNumberFormat="1" applyFont="1" applyBorder="1" applyAlignment="1">
      <alignment horizontal="right" vertical="center"/>
    </xf>
    <xf numFmtId="169" fontId="3" fillId="0" borderId="3" xfId="1" applyNumberFormat="1" applyFont="1" applyBorder="1" applyAlignment="1">
      <alignment horizontal="right" vertical="center"/>
    </xf>
    <xf numFmtId="169" fontId="5" fillId="0" borderId="3" xfId="1" applyNumberFormat="1" applyFont="1" applyBorder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49" fontId="11" fillId="0" borderId="0" xfId="1" applyNumberFormat="1" applyFont="1" applyFill="1" applyAlignment="1">
      <alignment horizontal="left"/>
    </xf>
    <xf numFmtId="0" fontId="9" fillId="0" borderId="0" xfId="1" applyFont="1" applyFill="1"/>
    <xf numFmtId="0" fontId="9" fillId="2" borderId="0" xfId="1" applyFont="1" applyFill="1"/>
    <xf numFmtId="0" fontId="9" fillId="0" borderId="0" xfId="1" applyFont="1"/>
    <xf numFmtId="0" fontId="5" fillId="3" borderId="1" xfId="1" applyFont="1" applyFill="1" applyBorder="1" applyAlignment="1">
      <alignment vertical="center"/>
    </xf>
    <xf numFmtId="0" fontId="3" fillId="3" borderId="1" xfId="1" applyFont="1" applyFill="1" applyBorder="1"/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 wrapText="1"/>
    </xf>
    <xf numFmtId="0" fontId="16" fillId="3" borderId="0" xfId="1" applyFont="1" applyFill="1" applyBorder="1" applyAlignment="1" applyProtection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</xf>
    <xf numFmtId="0" fontId="16" fillId="3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/>
    <xf numFmtId="0" fontId="3" fillId="3" borderId="2" xfId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left" vertical="center"/>
    </xf>
    <xf numFmtId="171" fontId="20" fillId="5" borderId="1" xfId="1" applyNumberFormat="1" applyFont="1" applyFill="1" applyBorder="1" applyAlignment="1">
      <alignment horizontal="right" vertical="center"/>
    </xf>
    <xf numFmtId="0" fontId="20" fillId="5" borderId="1" xfId="1" applyFont="1" applyFill="1" applyBorder="1" applyAlignment="1">
      <alignment horizontal="right" vertical="center"/>
    </xf>
    <xf numFmtId="2" fontId="20" fillId="5" borderId="1" xfId="1" applyNumberFormat="1" applyFont="1" applyFill="1" applyBorder="1" applyAlignment="1">
      <alignment horizontal="right" vertical="center"/>
    </xf>
    <xf numFmtId="170" fontId="20" fillId="5" borderId="1" xfId="1" applyNumberFormat="1" applyFont="1" applyFill="1" applyBorder="1" applyAlignment="1">
      <alignment horizontal="right" vertical="center"/>
    </xf>
    <xf numFmtId="0" fontId="23" fillId="5" borderId="1" xfId="1" applyFont="1" applyFill="1" applyBorder="1" applyAlignment="1">
      <alignment horizontal="left" vertical="center"/>
    </xf>
    <xf numFmtId="171" fontId="23" fillId="5" borderId="1" xfId="1" applyNumberFormat="1" applyFont="1" applyFill="1" applyBorder="1" applyAlignment="1">
      <alignment horizontal="right" vertical="center"/>
    </xf>
    <xf numFmtId="0" fontId="23" fillId="5" borderId="1" xfId="1" applyFont="1" applyFill="1" applyBorder="1" applyAlignment="1">
      <alignment horizontal="right" vertical="center"/>
    </xf>
    <xf numFmtId="2" fontId="23" fillId="5" borderId="1" xfId="1" applyNumberFormat="1" applyFont="1" applyFill="1" applyBorder="1" applyAlignment="1">
      <alignment horizontal="right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3" xfId="1" applyFont="1" applyFill="1" applyBorder="1"/>
    <xf numFmtId="0" fontId="5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/>
    <xf numFmtId="0" fontId="5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wrapText="1"/>
    </xf>
    <xf numFmtId="0" fontId="3" fillId="2" borderId="0" xfId="1" applyNumberFormat="1" applyFont="1" applyFill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14" fillId="0" borderId="0" xfId="2" applyAlignment="1"/>
    <xf numFmtId="0" fontId="14" fillId="0" borderId="0" xfId="2" applyAlignment="1">
      <alignment horizontal="left"/>
    </xf>
    <xf numFmtId="0" fontId="14" fillId="0" borderId="0" xfId="2" applyFont="1" applyAlignment="1"/>
    <xf numFmtId="0" fontId="12" fillId="0" borderId="0" xfId="1" applyFont="1" applyAlignment="1">
      <alignment vertical="top"/>
    </xf>
    <xf numFmtId="168" fontId="13" fillId="0" borderId="0" xfId="1" applyNumberFormat="1" applyFont="1" applyBorder="1" applyAlignment="1" applyProtection="1">
      <alignment horizontal="left" vertical="center"/>
    </xf>
    <xf numFmtId="0" fontId="15" fillId="0" borderId="0" xfId="1" applyFont="1" applyAlignment="1">
      <alignment vertical="top"/>
    </xf>
    <xf numFmtId="0" fontId="16" fillId="3" borderId="1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6" fillId="0" borderId="0" xfId="1" applyFont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10" xfId="3"/>
    <cellStyle name="Normal 13 3" xfId="1"/>
    <cellStyle name="Normal_c01-0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11</xdr:col>
      <xdr:colOff>9526</xdr:colOff>
      <xdr:row>38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8210550" cy="641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3</xdr:row>
      <xdr:rowOff>85725</xdr:rowOff>
    </xdr:from>
    <xdr:to>
      <xdr:col>14</xdr:col>
      <xdr:colOff>742950</xdr:colOff>
      <xdr:row>27</xdr:row>
      <xdr:rowOff>85725</xdr:rowOff>
    </xdr:to>
    <xdr:pic>
      <xdr:nvPicPr>
        <xdr:cNvPr id="2" name="Picture 87" descr="División Geoestadística Municip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042" t="6741" r="4622" b="6581"/>
        <a:stretch>
          <a:fillRect/>
        </a:stretch>
      </xdr:blipFill>
      <xdr:spPr bwMode="auto">
        <a:xfrm>
          <a:off x="6943725" y="571500"/>
          <a:ext cx="4467225" cy="38862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9</xdr:col>
      <xdr:colOff>152400</xdr:colOff>
      <xdr:row>3</xdr:row>
      <xdr:rowOff>47625</xdr:rowOff>
    </xdr:from>
    <xdr:to>
      <xdr:col>14</xdr:col>
      <xdr:colOff>600075</xdr:colOff>
      <xdr:row>26</xdr:row>
      <xdr:rowOff>19050</xdr:rowOff>
    </xdr:to>
    <xdr:grpSp>
      <xdr:nvGrpSpPr>
        <xdr:cNvPr id="3" name="Group 111"/>
        <xdr:cNvGrpSpPr>
          <a:grpSpLocks/>
        </xdr:cNvGrpSpPr>
      </xdr:nvGrpSpPr>
      <xdr:grpSpPr bwMode="auto">
        <a:xfrm>
          <a:off x="5600700" y="771525"/>
          <a:ext cx="4267200" cy="4810125"/>
          <a:chOff x="604" y="77"/>
          <a:chExt cx="448" cy="571"/>
        </a:xfrm>
      </xdr:grpSpPr>
      <xdr:sp macro="" textlink="">
        <xdr:nvSpPr>
          <xdr:cNvPr id="4" name="Text Box 88"/>
          <xdr:cNvSpPr txBox="1">
            <a:spLocks noChangeArrowheads="1"/>
          </xdr:cNvSpPr>
        </xdr:nvSpPr>
        <xdr:spPr bwMode="auto">
          <a:xfrm>
            <a:off x="632" y="77"/>
            <a:ext cx="32" cy="1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99°30'</a:t>
            </a:r>
          </a:p>
        </xdr:txBody>
      </xdr:sp>
      <xdr:sp macro="" textlink="">
        <xdr:nvSpPr>
          <xdr:cNvPr id="5" name="Text Box 89"/>
          <xdr:cNvSpPr txBox="1">
            <a:spLocks noChangeArrowheads="1"/>
          </xdr:cNvSpPr>
        </xdr:nvSpPr>
        <xdr:spPr bwMode="auto">
          <a:xfrm>
            <a:off x="606" y="117"/>
            <a:ext cx="30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19°08'</a:t>
            </a:r>
          </a:p>
        </xdr:txBody>
      </xdr:sp>
      <xdr:sp macro="" textlink="">
        <xdr:nvSpPr>
          <xdr:cNvPr id="6" name="Text Box 90"/>
          <xdr:cNvSpPr txBox="1">
            <a:spLocks noChangeArrowheads="1"/>
          </xdr:cNvSpPr>
        </xdr:nvSpPr>
        <xdr:spPr bwMode="auto">
          <a:xfrm>
            <a:off x="984" y="78"/>
            <a:ext cx="33" cy="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98°38'</a:t>
            </a:r>
          </a:p>
        </xdr:txBody>
      </xdr:sp>
      <xdr:sp macro="" textlink="">
        <xdr:nvSpPr>
          <xdr:cNvPr id="7" name="Text Box 91"/>
          <xdr:cNvSpPr txBox="1">
            <a:spLocks noChangeArrowheads="1"/>
          </xdr:cNvSpPr>
        </xdr:nvSpPr>
        <xdr:spPr bwMode="auto">
          <a:xfrm>
            <a:off x="1020" y="112"/>
            <a:ext cx="32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19°08'</a:t>
            </a:r>
          </a:p>
        </xdr:txBody>
      </xdr:sp>
      <xdr:sp macro="" textlink="">
        <xdr:nvSpPr>
          <xdr:cNvPr id="8" name="Text Box 93"/>
          <xdr:cNvSpPr txBox="1">
            <a:spLocks noChangeArrowheads="1"/>
          </xdr:cNvSpPr>
        </xdr:nvSpPr>
        <xdr:spPr bwMode="auto">
          <a:xfrm>
            <a:off x="992" y="630"/>
            <a:ext cx="33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98°38'</a:t>
            </a:r>
          </a:p>
        </xdr:txBody>
      </xdr:sp>
      <xdr:sp macro="" textlink="">
        <xdr:nvSpPr>
          <xdr:cNvPr id="9" name="Text Box 95"/>
          <xdr:cNvSpPr txBox="1">
            <a:spLocks noChangeArrowheads="1"/>
          </xdr:cNvSpPr>
        </xdr:nvSpPr>
        <xdr:spPr bwMode="auto">
          <a:xfrm>
            <a:off x="1022" y="464"/>
            <a:ext cx="30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18°19'</a:t>
            </a:r>
          </a:p>
        </xdr:txBody>
      </xdr:sp>
      <xdr:sp macro="" textlink="">
        <xdr:nvSpPr>
          <xdr:cNvPr id="10" name="Text Box 96"/>
          <xdr:cNvSpPr txBox="1">
            <a:spLocks noChangeArrowheads="1"/>
          </xdr:cNvSpPr>
        </xdr:nvSpPr>
        <xdr:spPr bwMode="auto">
          <a:xfrm>
            <a:off x="638" y="625"/>
            <a:ext cx="32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99°30'</a:t>
            </a:r>
          </a:p>
        </xdr:txBody>
      </xdr:sp>
      <xdr:sp macro="" textlink="">
        <xdr:nvSpPr>
          <xdr:cNvPr id="11" name="Text Box 97"/>
          <xdr:cNvSpPr txBox="1">
            <a:spLocks noChangeArrowheads="1"/>
          </xdr:cNvSpPr>
        </xdr:nvSpPr>
        <xdr:spPr bwMode="auto">
          <a:xfrm>
            <a:off x="604" y="473"/>
            <a:ext cx="30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18°19'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R191"/>
  <sheetViews>
    <sheetView showGridLines="0" view="pageBreakPreview" topLeftCell="A7" zoomScaleNormal="50" zoomScaleSheetLayoutView="100" workbookViewId="0">
      <selection activeCell="M30" sqref="M30"/>
    </sheetView>
  </sheetViews>
  <sheetFormatPr baseColWidth="10" defaultRowHeight="12.75" x14ac:dyDescent="0.2"/>
  <cols>
    <col min="1" max="9" width="11.42578125" style="1"/>
    <col min="10" max="10" width="7.28515625" style="1" customWidth="1"/>
    <col min="11" max="11" width="4.42578125" style="1" customWidth="1"/>
    <col min="12" max="265" width="11.42578125" style="1"/>
    <col min="266" max="266" width="7.28515625" style="1" customWidth="1"/>
    <col min="267" max="267" width="4.42578125" style="1" customWidth="1"/>
    <col min="268" max="521" width="11.42578125" style="1"/>
    <col min="522" max="522" width="7.28515625" style="1" customWidth="1"/>
    <col min="523" max="523" width="4.42578125" style="1" customWidth="1"/>
    <col min="524" max="777" width="11.42578125" style="1"/>
    <col min="778" max="778" width="7.28515625" style="1" customWidth="1"/>
    <col min="779" max="779" width="4.42578125" style="1" customWidth="1"/>
    <col min="780" max="1033" width="11.42578125" style="1"/>
    <col min="1034" max="1034" width="7.28515625" style="1" customWidth="1"/>
    <col min="1035" max="1035" width="4.42578125" style="1" customWidth="1"/>
    <col min="1036" max="1289" width="11.42578125" style="1"/>
    <col min="1290" max="1290" width="7.28515625" style="1" customWidth="1"/>
    <col min="1291" max="1291" width="4.42578125" style="1" customWidth="1"/>
    <col min="1292" max="1545" width="11.42578125" style="1"/>
    <col min="1546" max="1546" width="7.28515625" style="1" customWidth="1"/>
    <col min="1547" max="1547" width="4.42578125" style="1" customWidth="1"/>
    <col min="1548" max="1801" width="11.42578125" style="1"/>
    <col min="1802" max="1802" width="7.28515625" style="1" customWidth="1"/>
    <col min="1803" max="1803" width="4.42578125" style="1" customWidth="1"/>
    <col min="1804" max="2057" width="11.42578125" style="1"/>
    <col min="2058" max="2058" width="7.28515625" style="1" customWidth="1"/>
    <col min="2059" max="2059" width="4.42578125" style="1" customWidth="1"/>
    <col min="2060" max="2313" width="11.42578125" style="1"/>
    <col min="2314" max="2314" width="7.28515625" style="1" customWidth="1"/>
    <col min="2315" max="2315" width="4.42578125" style="1" customWidth="1"/>
    <col min="2316" max="2569" width="11.42578125" style="1"/>
    <col min="2570" max="2570" width="7.28515625" style="1" customWidth="1"/>
    <col min="2571" max="2571" width="4.42578125" style="1" customWidth="1"/>
    <col min="2572" max="2825" width="11.42578125" style="1"/>
    <col min="2826" max="2826" width="7.28515625" style="1" customWidth="1"/>
    <col min="2827" max="2827" width="4.42578125" style="1" customWidth="1"/>
    <col min="2828" max="3081" width="11.42578125" style="1"/>
    <col min="3082" max="3082" width="7.28515625" style="1" customWidth="1"/>
    <col min="3083" max="3083" width="4.42578125" style="1" customWidth="1"/>
    <col min="3084" max="3337" width="11.42578125" style="1"/>
    <col min="3338" max="3338" width="7.28515625" style="1" customWidth="1"/>
    <col min="3339" max="3339" width="4.42578125" style="1" customWidth="1"/>
    <col min="3340" max="3593" width="11.42578125" style="1"/>
    <col min="3594" max="3594" width="7.28515625" style="1" customWidth="1"/>
    <col min="3595" max="3595" width="4.42578125" style="1" customWidth="1"/>
    <col min="3596" max="3849" width="11.42578125" style="1"/>
    <col min="3850" max="3850" width="7.28515625" style="1" customWidth="1"/>
    <col min="3851" max="3851" width="4.42578125" style="1" customWidth="1"/>
    <col min="3852" max="4105" width="11.42578125" style="1"/>
    <col min="4106" max="4106" width="7.28515625" style="1" customWidth="1"/>
    <col min="4107" max="4107" width="4.42578125" style="1" customWidth="1"/>
    <col min="4108" max="4361" width="11.42578125" style="1"/>
    <col min="4362" max="4362" width="7.28515625" style="1" customWidth="1"/>
    <col min="4363" max="4363" width="4.42578125" style="1" customWidth="1"/>
    <col min="4364" max="4617" width="11.42578125" style="1"/>
    <col min="4618" max="4618" width="7.28515625" style="1" customWidth="1"/>
    <col min="4619" max="4619" width="4.42578125" style="1" customWidth="1"/>
    <col min="4620" max="4873" width="11.42578125" style="1"/>
    <col min="4874" max="4874" width="7.28515625" style="1" customWidth="1"/>
    <col min="4875" max="4875" width="4.42578125" style="1" customWidth="1"/>
    <col min="4876" max="5129" width="11.42578125" style="1"/>
    <col min="5130" max="5130" width="7.28515625" style="1" customWidth="1"/>
    <col min="5131" max="5131" width="4.42578125" style="1" customWidth="1"/>
    <col min="5132" max="5385" width="11.42578125" style="1"/>
    <col min="5386" max="5386" width="7.28515625" style="1" customWidth="1"/>
    <col min="5387" max="5387" width="4.42578125" style="1" customWidth="1"/>
    <col min="5388" max="5641" width="11.42578125" style="1"/>
    <col min="5642" max="5642" width="7.28515625" style="1" customWidth="1"/>
    <col min="5643" max="5643" width="4.42578125" style="1" customWidth="1"/>
    <col min="5644" max="5897" width="11.42578125" style="1"/>
    <col min="5898" max="5898" width="7.28515625" style="1" customWidth="1"/>
    <col min="5899" max="5899" width="4.42578125" style="1" customWidth="1"/>
    <col min="5900" max="6153" width="11.42578125" style="1"/>
    <col min="6154" max="6154" width="7.28515625" style="1" customWidth="1"/>
    <col min="6155" max="6155" width="4.42578125" style="1" customWidth="1"/>
    <col min="6156" max="6409" width="11.42578125" style="1"/>
    <col min="6410" max="6410" width="7.28515625" style="1" customWidth="1"/>
    <col min="6411" max="6411" width="4.42578125" style="1" customWidth="1"/>
    <col min="6412" max="6665" width="11.42578125" style="1"/>
    <col min="6666" max="6666" width="7.28515625" style="1" customWidth="1"/>
    <col min="6667" max="6667" width="4.42578125" style="1" customWidth="1"/>
    <col min="6668" max="6921" width="11.42578125" style="1"/>
    <col min="6922" max="6922" width="7.28515625" style="1" customWidth="1"/>
    <col min="6923" max="6923" width="4.42578125" style="1" customWidth="1"/>
    <col min="6924" max="7177" width="11.42578125" style="1"/>
    <col min="7178" max="7178" width="7.28515625" style="1" customWidth="1"/>
    <col min="7179" max="7179" width="4.42578125" style="1" customWidth="1"/>
    <col min="7180" max="7433" width="11.42578125" style="1"/>
    <col min="7434" max="7434" width="7.28515625" style="1" customWidth="1"/>
    <col min="7435" max="7435" width="4.42578125" style="1" customWidth="1"/>
    <col min="7436" max="7689" width="11.42578125" style="1"/>
    <col min="7690" max="7690" width="7.28515625" style="1" customWidth="1"/>
    <col min="7691" max="7691" width="4.42578125" style="1" customWidth="1"/>
    <col min="7692" max="7945" width="11.42578125" style="1"/>
    <col min="7946" max="7946" width="7.28515625" style="1" customWidth="1"/>
    <col min="7947" max="7947" width="4.42578125" style="1" customWidth="1"/>
    <col min="7948" max="8201" width="11.42578125" style="1"/>
    <col min="8202" max="8202" width="7.28515625" style="1" customWidth="1"/>
    <col min="8203" max="8203" width="4.42578125" style="1" customWidth="1"/>
    <col min="8204" max="8457" width="11.42578125" style="1"/>
    <col min="8458" max="8458" width="7.28515625" style="1" customWidth="1"/>
    <col min="8459" max="8459" width="4.42578125" style="1" customWidth="1"/>
    <col min="8460" max="8713" width="11.42578125" style="1"/>
    <col min="8714" max="8714" width="7.28515625" style="1" customWidth="1"/>
    <col min="8715" max="8715" width="4.42578125" style="1" customWidth="1"/>
    <col min="8716" max="8969" width="11.42578125" style="1"/>
    <col min="8970" max="8970" width="7.28515625" style="1" customWidth="1"/>
    <col min="8971" max="8971" width="4.42578125" style="1" customWidth="1"/>
    <col min="8972" max="9225" width="11.42578125" style="1"/>
    <col min="9226" max="9226" width="7.28515625" style="1" customWidth="1"/>
    <col min="9227" max="9227" width="4.42578125" style="1" customWidth="1"/>
    <col min="9228" max="9481" width="11.42578125" style="1"/>
    <col min="9482" max="9482" width="7.28515625" style="1" customWidth="1"/>
    <col min="9483" max="9483" width="4.42578125" style="1" customWidth="1"/>
    <col min="9484" max="9737" width="11.42578125" style="1"/>
    <col min="9738" max="9738" width="7.28515625" style="1" customWidth="1"/>
    <col min="9739" max="9739" width="4.42578125" style="1" customWidth="1"/>
    <col min="9740" max="9993" width="11.42578125" style="1"/>
    <col min="9994" max="9994" width="7.28515625" style="1" customWidth="1"/>
    <col min="9995" max="9995" width="4.42578125" style="1" customWidth="1"/>
    <col min="9996" max="10249" width="11.42578125" style="1"/>
    <col min="10250" max="10250" width="7.28515625" style="1" customWidth="1"/>
    <col min="10251" max="10251" width="4.42578125" style="1" customWidth="1"/>
    <col min="10252" max="10505" width="11.42578125" style="1"/>
    <col min="10506" max="10506" width="7.28515625" style="1" customWidth="1"/>
    <col min="10507" max="10507" width="4.42578125" style="1" customWidth="1"/>
    <col min="10508" max="10761" width="11.42578125" style="1"/>
    <col min="10762" max="10762" width="7.28515625" style="1" customWidth="1"/>
    <col min="10763" max="10763" width="4.42578125" style="1" customWidth="1"/>
    <col min="10764" max="11017" width="11.42578125" style="1"/>
    <col min="11018" max="11018" width="7.28515625" style="1" customWidth="1"/>
    <col min="11019" max="11019" width="4.42578125" style="1" customWidth="1"/>
    <col min="11020" max="11273" width="11.42578125" style="1"/>
    <col min="11274" max="11274" width="7.28515625" style="1" customWidth="1"/>
    <col min="11275" max="11275" width="4.42578125" style="1" customWidth="1"/>
    <col min="11276" max="11529" width="11.42578125" style="1"/>
    <col min="11530" max="11530" width="7.28515625" style="1" customWidth="1"/>
    <col min="11531" max="11531" width="4.42578125" style="1" customWidth="1"/>
    <col min="11532" max="11785" width="11.42578125" style="1"/>
    <col min="11786" max="11786" width="7.28515625" style="1" customWidth="1"/>
    <col min="11787" max="11787" width="4.42578125" style="1" customWidth="1"/>
    <col min="11788" max="12041" width="11.42578125" style="1"/>
    <col min="12042" max="12042" width="7.28515625" style="1" customWidth="1"/>
    <col min="12043" max="12043" width="4.42578125" style="1" customWidth="1"/>
    <col min="12044" max="12297" width="11.42578125" style="1"/>
    <col min="12298" max="12298" width="7.28515625" style="1" customWidth="1"/>
    <col min="12299" max="12299" width="4.42578125" style="1" customWidth="1"/>
    <col min="12300" max="12553" width="11.42578125" style="1"/>
    <col min="12554" max="12554" width="7.28515625" style="1" customWidth="1"/>
    <col min="12555" max="12555" width="4.42578125" style="1" customWidth="1"/>
    <col min="12556" max="12809" width="11.42578125" style="1"/>
    <col min="12810" max="12810" width="7.28515625" style="1" customWidth="1"/>
    <col min="12811" max="12811" width="4.42578125" style="1" customWidth="1"/>
    <col min="12812" max="13065" width="11.42578125" style="1"/>
    <col min="13066" max="13066" width="7.28515625" style="1" customWidth="1"/>
    <col min="13067" max="13067" width="4.42578125" style="1" customWidth="1"/>
    <col min="13068" max="13321" width="11.42578125" style="1"/>
    <col min="13322" max="13322" width="7.28515625" style="1" customWidth="1"/>
    <col min="13323" max="13323" width="4.42578125" style="1" customWidth="1"/>
    <col min="13324" max="13577" width="11.42578125" style="1"/>
    <col min="13578" max="13578" width="7.28515625" style="1" customWidth="1"/>
    <col min="13579" max="13579" width="4.42578125" style="1" customWidth="1"/>
    <col min="13580" max="13833" width="11.42578125" style="1"/>
    <col min="13834" max="13834" width="7.28515625" style="1" customWidth="1"/>
    <col min="13835" max="13835" width="4.42578125" style="1" customWidth="1"/>
    <col min="13836" max="14089" width="11.42578125" style="1"/>
    <col min="14090" max="14090" width="7.28515625" style="1" customWidth="1"/>
    <col min="14091" max="14091" width="4.42578125" style="1" customWidth="1"/>
    <col min="14092" max="14345" width="11.42578125" style="1"/>
    <col min="14346" max="14346" width="7.28515625" style="1" customWidth="1"/>
    <col min="14347" max="14347" width="4.42578125" style="1" customWidth="1"/>
    <col min="14348" max="14601" width="11.42578125" style="1"/>
    <col min="14602" max="14602" width="7.28515625" style="1" customWidth="1"/>
    <col min="14603" max="14603" width="4.42578125" style="1" customWidth="1"/>
    <col min="14604" max="14857" width="11.42578125" style="1"/>
    <col min="14858" max="14858" width="7.28515625" style="1" customWidth="1"/>
    <col min="14859" max="14859" width="4.42578125" style="1" customWidth="1"/>
    <col min="14860" max="15113" width="11.42578125" style="1"/>
    <col min="15114" max="15114" width="7.28515625" style="1" customWidth="1"/>
    <col min="15115" max="15115" width="4.42578125" style="1" customWidth="1"/>
    <col min="15116" max="15369" width="11.42578125" style="1"/>
    <col min="15370" max="15370" width="7.28515625" style="1" customWidth="1"/>
    <col min="15371" max="15371" width="4.42578125" style="1" customWidth="1"/>
    <col min="15372" max="15625" width="11.42578125" style="1"/>
    <col min="15626" max="15626" width="7.28515625" style="1" customWidth="1"/>
    <col min="15627" max="15627" width="4.42578125" style="1" customWidth="1"/>
    <col min="15628" max="15881" width="11.42578125" style="1"/>
    <col min="15882" max="15882" width="7.28515625" style="1" customWidth="1"/>
    <col min="15883" max="15883" width="4.42578125" style="1" customWidth="1"/>
    <col min="15884" max="16137" width="11.42578125" style="1"/>
    <col min="16138" max="16138" width="7.28515625" style="1" customWidth="1"/>
    <col min="16139" max="16139" width="4.42578125" style="1" customWidth="1"/>
    <col min="16140" max="16384" width="11.42578125" style="1"/>
  </cols>
  <sheetData>
    <row r="1" spans="1:1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</row>
    <row r="2" spans="1:18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7"/>
      <c r="N2" s="7"/>
      <c r="O2" s="7"/>
      <c r="P2" s="7"/>
      <c r="Q2" s="7"/>
      <c r="R2" s="7"/>
    </row>
    <row r="3" spans="1:18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  <c r="O3" s="7"/>
      <c r="P3" s="7"/>
      <c r="Q3" s="7"/>
      <c r="R3" s="7"/>
    </row>
    <row r="4" spans="1:18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7"/>
      <c r="N4" s="7"/>
      <c r="O4" s="7"/>
      <c r="P4" s="7"/>
      <c r="Q4" s="7"/>
      <c r="R4" s="7"/>
    </row>
    <row r="5" spans="1:18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7"/>
      <c r="N5" s="7"/>
      <c r="O5" s="7"/>
      <c r="P5" s="7"/>
      <c r="Q5" s="7"/>
      <c r="R5" s="7"/>
    </row>
    <row r="6" spans="1:18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7"/>
      <c r="N6" s="7"/>
      <c r="O6" s="7"/>
      <c r="P6" s="7"/>
      <c r="Q6" s="7"/>
      <c r="R6" s="7"/>
    </row>
    <row r="7" spans="1:18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7"/>
      <c r="N7" s="7"/>
      <c r="O7" s="7"/>
      <c r="P7" s="7"/>
      <c r="Q7" s="7"/>
      <c r="R7" s="7"/>
    </row>
    <row r="8" spans="1:18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7"/>
      <c r="N8" s="7"/>
      <c r="O8" s="7"/>
      <c r="P8" s="7"/>
      <c r="Q8" s="7"/>
      <c r="R8" s="7"/>
    </row>
    <row r="9" spans="1:18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7"/>
      <c r="N9" s="7"/>
      <c r="O9" s="7"/>
      <c r="P9" s="7"/>
      <c r="Q9" s="7"/>
      <c r="R9" s="7"/>
    </row>
    <row r="10" spans="1:18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7"/>
      <c r="N10" s="7"/>
      <c r="O10" s="7"/>
      <c r="P10" s="7"/>
      <c r="Q10" s="7"/>
      <c r="R10" s="7"/>
    </row>
    <row r="11" spans="1:18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7"/>
      <c r="N11" s="7"/>
      <c r="O11" s="7"/>
      <c r="P11" s="7"/>
      <c r="Q11" s="7"/>
      <c r="R11" s="7"/>
    </row>
    <row r="12" spans="1:18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7"/>
      <c r="N12" s="7"/>
      <c r="O12" s="7"/>
      <c r="P12" s="7"/>
      <c r="Q12" s="7"/>
      <c r="R12" s="7"/>
    </row>
    <row r="13" spans="1:18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7"/>
      <c r="N13" s="7"/>
      <c r="O13" s="7"/>
      <c r="P13" s="7"/>
      <c r="Q13" s="7"/>
      <c r="R13" s="7"/>
    </row>
    <row r="14" spans="1:18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7"/>
      <c r="N14" s="7"/>
      <c r="O14" s="7"/>
      <c r="P14" s="7"/>
      <c r="Q14" s="7"/>
      <c r="R14" s="7"/>
    </row>
    <row r="15" spans="1:18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7"/>
      <c r="N15" s="7"/>
      <c r="O15" s="7"/>
      <c r="P15" s="7"/>
      <c r="Q15" s="7"/>
      <c r="R15" s="7"/>
    </row>
    <row r="16" spans="1:18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 t="s">
        <v>129</v>
      </c>
      <c r="K16" s="23"/>
      <c r="L16" s="23"/>
      <c r="M16" s="7"/>
      <c r="N16" s="7"/>
      <c r="O16" s="7"/>
      <c r="P16" s="7"/>
      <c r="Q16" s="7"/>
      <c r="R16" s="7"/>
    </row>
    <row r="17" spans="1:18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7"/>
      <c r="N17" s="7"/>
      <c r="O17" s="7"/>
      <c r="P17" s="7"/>
      <c r="Q17" s="7"/>
      <c r="R17" s="7"/>
    </row>
    <row r="18" spans="1:18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7"/>
      <c r="O18" s="7"/>
      <c r="P18" s="7"/>
      <c r="Q18" s="7"/>
      <c r="R18" s="7"/>
    </row>
    <row r="19" spans="1:18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7"/>
      <c r="N19" s="7"/>
      <c r="O19" s="7"/>
      <c r="P19" s="7"/>
      <c r="Q19" s="7"/>
      <c r="R19" s="7"/>
    </row>
    <row r="20" spans="1:18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  <c r="O20" s="7"/>
      <c r="P20" s="7"/>
      <c r="Q20" s="7"/>
      <c r="R20" s="7"/>
    </row>
    <row r="21" spans="1:18" s="151" customFormat="1" ht="18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50"/>
      <c r="O21" s="150"/>
      <c r="P21" s="150"/>
      <c r="Q21" s="150"/>
      <c r="R21" s="150"/>
    </row>
    <row r="22" spans="1:18" s="151" customFormat="1" ht="18" x14ac:dyDescent="0.25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50"/>
      <c r="N22" s="150"/>
      <c r="O22" s="150"/>
      <c r="P22" s="150"/>
      <c r="Q22" s="150"/>
      <c r="R22" s="150"/>
    </row>
    <row r="23" spans="1:18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7"/>
      <c r="N23" s="7"/>
      <c r="O23" s="7"/>
      <c r="P23" s="7"/>
      <c r="Q23" s="7"/>
      <c r="R23" s="7"/>
    </row>
    <row r="24" spans="1:18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7"/>
      <c r="N24" s="7"/>
      <c r="O24" s="7"/>
      <c r="P24" s="7"/>
      <c r="Q24" s="7"/>
      <c r="R24" s="7"/>
    </row>
    <row r="25" spans="1:18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7"/>
      <c r="N25" s="7"/>
      <c r="O25" s="7"/>
      <c r="P25" s="7"/>
      <c r="Q25" s="7"/>
      <c r="R25" s="7"/>
    </row>
    <row r="26" spans="1:18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7"/>
      <c r="N26" s="7"/>
      <c r="O26" s="7"/>
      <c r="P26" s="7"/>
      <c r="Q26" s="7"/>
      <c r="R26" s="7"/>
    </row>
    <row r="27" spans="1:18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7"/>
      <c r="N27" s="7"/>
      <c r="O27" s="7"/>
      <c r="P27" s="7"/>
      <c r="Q27" s="7"/>
      <c r="R27" s="7"/>
    </row>
    <row r="28" spans="1:18" ht="21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7"/>
      <c r="N28" s="7"/>
      <c r="O28" s="7"/>
      <c r="P28" s="7"/>
      <c r="Q28" s="7"/>
      <c r="R28" s="7"/>
    </row>
    <row r="29" spans="1:18" ht="13.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7"/>
      <c r="N29" s="7"/>
      <c r="O29" s="7"/>
      <c r="P29" s="7"/>
      <c r="Q29" s="7"/>
      <c r="R29" s="7"/>
    </row>
    <row r="30" spans="1:18" x14ac:dyDescent="0.2">
      <c r="I30" s="23"/>
      <c r="J30" s="23"/>
      <c r="K30" s="23"/>
      <c r="L30" s="23"/>
      <c r="M30" s="7"/>
      <c r="N30" s="7"/>
      <c r="O30" s="7"/>
      <c r="P30" s="7"/>
      <c r="Q30" s="7"/>
      <c r="R30" s="7"/>
    </row>
    <row r="31" spans="1:18" x14ac:dyDescent="0.2">
      <c r="I31" s="23"/>
      <c r="J31" s="23"/>
      <c r="K31" s="23"/>
      <c r="L31" s="23"/>
      <c r="M31" s="7"/>
      <c r="N31" s="7"/>
      <c r="O31" s="7"/>
      <c r="P31" s="7"/>
      <c r="Q31" s="7"/>
      <c r="R31" s="7"/>
    </row>
    <row r="32" spans="1:18" x14ac:dyDescent="0.2">
      <c r="I32" s="23"/>
      <c r="J32" s="23"/>
      <c r="K32" s="23"/>
      <c r="L32" s="23"/>
      <c r="M32" s="7"/>
      <c r="N32" s="7"/>
      <c r="O32" s="7"/>
      <c r="P32" s="7"/>
      <c r="Q32" s="7"/>
      <c r="R32" s="7"/>
    </row>
    <row r="33" spans="9:18" x14ac:dyDescent="0.2">
      <c r="I33" s="23"/>
      <c r="J33" s="23"/>
      <c r="K33" s="23"/>
      <c r="L33" s="23"/>
      <c r="M33" s="7"/>
      <c r="N33" s="7"/>
      <c r="O33" s="7"/>
      <c r="P33" s="7"/>
      <c r="Q33" s="7"/>
      <c r="R33" s="7"/>
    </row>
    <row r="34" spans="9:18" x14ac:dyDescent="0.2">
      <c r="I34" s="23"/>
      <c r="J34" s="23"/>
      <c r="K34" s="23"/>
      <c r="L34" s="23"/>
      <c r="M34" s="7"/>
      <c r="N34" s="7"/>
      <c r="O34" s="7"/>
      <c r="P34" s="7"/>
      <c r="Q34" s="7"/>
      <c r="R34" s="7"/>
    </row>
    <row r="35" spans="9:18" x14ac:dyDescent="0.2">
      <c r="I35" s="23"/>
      <c r="J35" s="23"/>
      <c r="K35" s="23"/>
      <c r="L35" s="23"/>
      <c r="M35" s="7"/>
      <c r="N35" s="7"/>
      <c r="O35" s="7"/>
      <c r="P35" s="7"/>
      <c r="Q35" s="7"/>
      <c r="R35" s="7"/>
    </row>
    <row r="36" spans="9:18" x14ac:dyDescent="0.2">
      <c r="I36" s="23"/>
      <c r="J36" s="23"/>
      <c r="K36" s="23"/>
      <c r="L36" s="23"/>
      <c r="M36" s="7"/>
      <c r="N36" s="7"/>
      <c r="O36" s="7"/>
      <c r="P36" s="7"/>
      <c r="Q36" s="7"/>
      <c r="R36" s="7"/>
    </row>
    <row r="37" spans="9:18" x14ac:dyDescent="0.2">
      <c r="I37" s="23"/>
      <c r="J37" s="23"/>
      <c r="K37" s="23"/>
      <c r="L37" s="23"/>
      <c r="M37" s="7"/>
      <c r="N37" s="7"/>
      <c r="O37" s="7"/>
      <c r="P37" s="7"/>
      <c r="Q37" s="7"/>
      <c r="R37" s="7"/>
    </row>
    <row r="38" spans="9:18" x14ac:dyDescent="0.2">
      <c r="K38" s="7"/>
      <c r="L38" s="7"/>
      <c r="M38" s="7"/>
      <c r="N38" s="7"/>
      <c r="O38" s="7"/>
      <c r="P38" s="7"/>
      <c r="Q38" s="7"/>
      <c r="R38" s="7"/>
    </row>
    <row r="39" spans="9:18" x14ac:dyDescent="0.2">
      <c r="K39" s="7"/>
      <c r="L39" s="7"/>
      <c r="M39" s="7"/>
      <c r="N39" s="7"/>
      <c r="O39" s="7"/>
      <c r="P39" s="7"/>
      <c r="Q39" s="7"/>
      <c r="R39" s="7"/>
    </row>
    <row r="40" spans="9:18" x14ac:dyDescent="0.2">
      <c r="K40" s="7"/>
      <c r="L40" s="7"/>
      <c r="M40" s="7"/>
      <c r="N40" s="7"/>
      <c r="O40" s="7"/>
      <c r="P40" s="7"/>
      <c r="Q40" s="7"/>
      <c r="R40" s="7"/>
    </row>
    <row r="41" spans="9:18" x14ac:dyDescent="0.2">
      <c r="K41" s="7"/>
      <c r="L41" s="7"/>
      <c r="M41" s="7"/>
      <c r="N41" s="7"/>
      <c r="O41" s="7"/>
      <c r="P41" s="7"/>
      <c r="Q41" s="7"/>
      <c r="R41" s="7"/>
    </row>
    <row r="42" spans="9:18" x14ac:dyDescent="0.2">
      <c r="K42" s="7"/>
      <c r="L42" s="7"/>
      <c r="M42" s="7"/>
      <c r="N42" s="7"/>
      <c r="O42" s="7"/>
      <c r="P42" s="7"/>
      <c r="Q42" s="7"/>
      <c r="R42" s="7"/>
    </row>
    <row r="43" spans="9:18" x14ac:dyDescent="0.2">
      <c r="K43" s="7"/>
      <c r="L43" s="7"/>
      <c r="M43" s="7"/>
      <c r="N43" s="7"/>
      <c r="O43" s="7"/>
      <c r="P43" s="7"/>
      <c r="Q43" s="7"/>
      <c r="R43" s="7"/>
    </row>
    <row r="44" spans="9:18" x14ac:dyDescent="0.2">
      <c r="K44" s="7"/>
      <c r="L44" s="7"/>
      <c r="M44" s="7"/>
      <c r="N44" s="7"/>
      <c r="O44" s="7"/>
      <c r="P44" s="7"/>
      <c r="Q44" s="7"/>
      <c r="R44" s="7"/>
    </row>
    <row r="45" spans="9:18" x14ac:dyDescent="0.2">
      <c r="K45" s="7"/>
      <c r="L45" s="7"/>
      <c r="M45" s="7"/>
      <c r="N45" s="7"/>
      <c r="O45" s="7"/>
      <c r="P45" s="7"/>
      <c r="Q45" s="7"/>
      <c r="R45" s="7"/>
    </row>
    <row r="187" spans="1:1" x14ac:dyDescent="0.2">
      <c r="A187" s="1" t="s">
        <v>130</v>
      </c>
    </row>
    <row r="188" spans="1:1" x14ac:dyDescent="0.2">
      <c r="A188" s="28"/>
    </row>
    <row r="189" spans="1:1" x14ac:dyDescent="0.2">
      <c r="A189" s="1" t="s">
        <v>131</v>
      </c>
    </row>
    <row r="190" spans="1:1" x14ac:dyDescent="0.2">
      <c r="A190" s="1" t="s">
        <v>132</v>
      </c>
    </row>
    <row r="191" spans="1:1" x14ac:dyDescent="0.2">
      <c r="A191" s="1" t="s">
        <v>133</v>
      </c>
    </row>
  </sheetData>
  <printOptions horizontalCentered="1" verticalCentered="1"/>
  <pageMargins left="0.98425196850393704" right="0.39370078740157483" top="0.39370078740157483" bottom="0.39370078740157483" header="0" footer="0.59055118110236215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U42"/>
  <sheetViews>
    <sheetView showGridLines="0" tabSelected="1" view="pageBreakPreview" zoomScaleNormal="75" zoomScaleSheetLayoutView="100" workbookViewId="0">
      <selection activeCell="M30" sqref="M30"/>
    </sheetView>
  </sheetViews>
  <sheetFormatPr baseColWidth="10" defaultRowHeight="12.75" x14ac:dyDescent="0.2"/>
  <cols>
    <col min="1" max="1" width="12.85546875" style="1" bestFit="1" customWidth="1"/>
    <col min="2" max="2" width="12" style="1" customWidth="1"/>
    <col min="3" max="3" width="2.42578125" style="1" customWidth="1"/>
    <col min="4" max="4" width="13.7109375" style="1" customWidth="1"/>
    <col min="5" max="5" width="11.7109375" style="1" customWidth="1"/>
    <col min="6" max="6" width="2.7109375" style="1" customWidth="1"/>
    <col min="7" max="7" width="10.5703125" style="1" customWidth="1"/>
    <col min="8" max="8" width="3.7109375" style="1" customWidth="1"/>
    <col min="9" max="9" width="12" style="1" customWidth="1"/>
    <col min="10" max="10" width="11.5703125" style="1" bestFit="1" customWidth="1"/>
    <col min="11" max="15" width="11.42578125" style="1"/>
    <col min="16" max="16" width="14.42578125" style="1" customWidth="1"/>
    <col min="17" max="17" width="11.42578125" style="2"/>
    <col min="18" max="16384" width="11.42578125" style="1"/>
  </cols>
  <sheetData>
    <row r="1" spans="1:21" s="36" customFormat="1" ht="21" customHeight="1" x14ac:dyDescent="0.25">
      <c r="A1" s="54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41"/>
      <c r="M1" s="41"/>
      <c r="O1" s="52" t="s">
        <v>134</v>
      </c>
      <c r="Q1" s="51"/>
      <c r="R1" s="37"/>
    </row>
    <row r="2" spans="1:21" s="36" customFormat="1" ht="18" x14ac:dyDescent="0.25">
      <c r="A2" s="50">
        <v>2013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1"/>
      <c r="N2" s="40"/>
      <c r="O2" s="39"/>
      <c r="P2" s="37"/>
      <c r="Q2" s="38"/>
      <c r="R2" s="37"/>
    </row>
    <row r="3" spans="1:21" s="36" customFormat="1" ht="18" x14ac:dyDescent="0.25">
      <c r="A3" s="49"/>
      <c r="B3" s="42"/>
      <c r="C3" s="42"/>
      <c r="D3" s="42"/>
      <c r="E3" s="42"/>
      <c r="F3" s="42"/>
      <c r="G3" s="42"/>
      <c r="H3" s="42"/>
      <c r="I3" s="42"/>
      <c r="J3" s="42"/>
      <c r="K3" s="42"/>
      <c r="L3" s="41"/>
      <c r="M3" s="41"/>
      <c r="N3" s="40"/>
      <c r="O3" s="39"/>
      <c r="P3" s="37"/>
      <c r="Q3" s="38"/>
      <c r="R3" s="37"/>
    </row>
    <row r="4" spans="1:21" s="36" customFormat="1" ht="18" x14ac:dyDescent="0.25">
      <c r="A4" s="152" t="s">
        <v>36</v>
      </c>
      <c r="B4" s="153"/>
      <c r="C4" s="153"/>
      <c r="D4" s="153"/>
      <c r="E4" s="2"/>
      <c r="F4" s="2"/>
      <c r="G4" s="2"/>
      <c r="H4" s="2"/>
      <c r="I4" s="2"/>
      <c r="J4" s="42"/>
      <c r="K4" s="42"/>
      <c r="L4" s="41"/>
      <c r="M4" s="41"/>
      <c r="N4" s="40"/>
      <c r="O4" s="39"/>
      <c r="P4" s="37"/>
      <c r="Q4" s="38"/>
      <c r="R4" s="37"/>
    </row>
    <row r="5" spans="1:21" s="36" customFormat="1" ht="15" customHeight="1" x14ac:dyDescent="0.25">
      <c r="A5" s="48" t="s">
        <v>35</v>
      </c>
      <c r="B5" s="48"/>
      <c r="C5" s="48"/>
      <c r="D5" s="48" t="s">
        <v>34</v>
      </c>
      <c r="E5" s="2"/>
      <c r="F5" s="2"/>
      <c r="G5" s="2"/>
      <c r="H5" s="2"/>
      <c r="I5" s="2"/>
      <c r="J5" s="42"/>
      <c r="K5" s="42"/>
      <c r="L5" s="41"/>
      <c r="M5" s="41"/>
      <c r="N5" s="40"/>
      <c r="O5" s="39"/>
      <c r="P5" s="37"/>
      <c r="Q5" s="38"/>
      <c r="R5" s="37"/>
    </row>
    <row r="6" spans="1:21" s="36" customFormat="1" ht="15" customHeight="1" x14ac:dyDescent="0.25">
      <c r="A6" s="46" t="s">
        <v>33</v>
      </c>
      <c r="B6" s="47"/>
      <c r="C6" s="47"/>
      <c r="D6" s="46" t="s">
        <v>32</v>
      </c>
      <c r="E6" s="43"/>
      <c r="F6" s="43"/>
      <c r="G6" s="43"/>
      <c r="H6" s="43"/>
      <c r="I6" s="43"/>
      <c r="J6" s="42"/>
      <c r="K6" s="42"/>
      <c r="L6" s="41"/>
      <c r="M6" s="41"/>
      <c r="N6" s="40"/>
      <c r="O6" s="39"/>
      <c r="P6" s="37"/>
      <c r="Q6" s="38"/>
      <c r="R6" s="37"/>
    </row>
    <row r="7" spans="1:21" s="36" customFormat="1" ht="15" customHeight="1" x14ac:dyDescent="0.25">
      <c r="A7" s="46" t="s">
        <v>31</v>
      </c>
      <c r="B7" s="47"/>
      <c r="C7" s="47"/>
      <c r="D7" s="46" t="s">
        <v>30</v>
      </c>
      <c r="E7" s="43"/>
      <c r="F7" s="43"/>
      <c r="G7" s="43"/>
      <c r="H7" s="43"/>
      <c r="I7" s="43"/>
      <c r="J7" s="42"/>
      <c r="K7" s="42"/>
      <c r="L7" s="41"/>
      <c r="M7" s="41"/>
      <c r="N7" s="40"/>
      <c r="O7" s="39"/>
      <c r="P7" s="37"/>
      <c r="Q7" s="38"/>
      <c r="R7" s="37"/>
    </row>
    <row r="8" spans="1:21" s="36" customFormat="1" ht="15" customHeight="1" x14ac:dyDescent="0.25">
      <c r="A8" s="46" t="s">
        <v>29</v>
      </c>
      <c r="B8" s="47"/>
      <c r="C8" s="47"/>
      <c r="D8" s="46" t="s">
        <v>28</v>
      </c>
      <c r="E8" s="43"/>
      <c r="F8" s="43"/>
      <c r="G8" s="43"/>
      <c r="H8" s="43"/>
      <c r="I8" s="43"/>
      <c r="J8" s="42"/>
      <c r="K8" s="42"/>
      <c r="L8" s="41"/>
      <c r="M8" s="41"/>
      <c r="N8" s="40"/>
      <c r="O8" s="39"/>
      <c r="P8" s="37"/>
      <c r="Q8" s="38"/>
      <c r="R8" s="37"/>
    </row>
    <row r="9" spans="1:21" s="36" customFormat="1" ht="15" customHeight="1" x14ac:dyDescent="0.25">
      <c r="A9" s="44" t="s">
        <v>27</v>
      </c>
      <c r="B9" s="45"/>
      <c r="C9" s="45"/>
      <c r="D9" s="44" t="s">
        <v>26</v>
      </c>
      <c r="E9" s="43"/>
      <c r="F9" s="43"/>
      <c r="G9" s="43"/>
      <c r="H9" s="43"/>
      <c r="I9" s="43"/>
      <c r="J9" s="42"/>
      <c r="K9" s="42"/>
      <c r="L9" s="41"/>
      <c r="M9" s="41"/>
      <c r="N9" s="40"/>
      <c r="O9" s="39"/>
      <c r="P9" s="37"/>
      <c r="Q9" s="38"/>
      <c r="R9" s="37"/>
    </row>
    <row r="10" spans="1:2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21" ht="15.75" customHeight="1" x14ac:dyDescent="0.2">
      <c r="A11" s="152" t="s">
        <v>25</v>
      </c>
      <c r="B11" s="153"/>
      <c r="C11" s="153"/>
      <c r="D11" s="153"/>
      <c r="E11" s="153"/>
      <c r="F11" s="153"/>
      <c r="G11" s="153"/>
      <c r="H11" s="153"/>
      <c r="I11" s="153"/>
      <c r="K11" s="7"/>
      <c r="L11" s="7"/>
      <c r="M11" s="7"/>
      <c r="N11" s="7"/>
      <c r="O11" s="7"/>
      <c r="P11" s="7"/>
      <c r="R11" s="23"/>
      <c r="S11" s="23"/>
      <c r="T11" s="23"/>
      <c r="U11" s="23"/>
    </row>
    <row r="12" spans="1:21" ht="30.75" customHeight="1" x14ac:dyDescent="0.2">
      <c r="A12" s="185" t="s">
        <v>24</v>
      </c>
      <c r="B12" s="185"/>
      <c r="C12" s="185"/>
      <c r="D12" s="185"/>
      <c r="E12" s="185" t="s">
        <v>23</v>
      </c>
      <c r="F12" s="185"/>
      <c r="G12" s="185"/>
      <c r="H12" s="185"/>
      <c r="I12" s="185"/>
      <c r="K12" s="7"/>
      <c r="L12" s="7"/>
      <c r="M12" s="7"/>
      <c r="N12" s="7"/>
      <c r="O12" s="7"/>
      <c r="P12" s="7"/>
    </row>
    <row r="13" spans="1:21" ht="28.5" customHeight="1" x14ac:dyDescent="0.2">
      <c r="A13" s="186" t="s">
        <v>22</v>
      </c>
      <c r="B13" s="186"/>
      <c r="C13" s="186"/>
      <c r="D13" s="186"/>
      <c r="E13" s="186" t="s">
        <v>21</v>
      </c>
      <c r="F13" s="186"/>
      <c r="G13" s="186"/>
      <c r="H13" s="186"/>
      <c r="I13" s="186"/>
      <c r="K13" s="7"/>
      <c r="L13" s="7"/>
      <c r="M13" s="7"/>
      <c r="N13" s="7"/>
      <c r="O13" s="7"/>
      <c r="P13" s="7"/>
    </row>
    <row r="14" spans="1:21" ht="12" customHeight="1" x14ac:dyDescent="0.2">
      <c r="A14" s="7"/>
      <c r="B14" s="7"/>
      <c r="C14" s="7"/>
      <c r="D14" s="7"/>
      <c r="E14" s="7"/>
      <c r="F14" s="7"/>
      <c r="G14" s="7"/>
      <c r="H14" s="7"/>
      <c r="I14" s="7"/>
      <c r="K14" s="7"/>
      <c r="L14" s="7"/>
      <c r="M14" s="7"/>
      <c r="N14" s="7"/>
      <c r="O14" s="7"/>
      <c r="P14" s="7"/>
    </row>
    <row r="15" spans="1:21" ht="15.75" customHeight="1" x14ac:dyDescent="0.2">
      <c r="A15" s="152" t="s">
        <v>20</v>
      </c>
      <c r="B15" s="153"/>
      <c r="C15" s="153"/>
      <c r="D15" s="153"/>
      <c r="E15" s="153"/>
      <c r="F15" s="153"/>
      <c r="G15" s="153"/>
      <c r="H15" s="153"/>
      <c r="I15" s="153"/>
      <c r="K15" s="7"/>
      <c r="L15" s="7"/>
      <c r="M15" s="7"/>
      <c r="N15" s="7"/>
      <c r="O15" s="7"/>
      <c r="P15" s="7"/>
    </row>
    <row r="16" spans="1:21" ht="15" customHeight="1" x14ac:dyDescent="0.2">
      <c r="A16" s="35" t="s">
        <v>19</v>
      </c>
      <c r="B16" s="35"/>
      <c r="C16" s="35"/>
      <c r="D16" s="35" t="s">
        <v>18</v>
      </c>
      <c r="E16" s="35"/>
      <c r="F16" s="34"/>
      <c r="G16" s="34"/>
      <c r="H16" s="34"/>
      <c r="I16" s="34"/>
      <c r="K16" s="7"/>
      <c r="L16" s="7"/>
      <c r="M16" s="7"/>
      <c r="N16" s="7"/>
      <c r="O16" s="7"/>
      <c r="P16" s="7"/>
    </row>
    <row r="17" spans="1:21" ht="15" customHeight="1" x14ac:dyDescent="0.2">
      <c r="A17" s="33" t="s">
        <v>17</v>
      </c>
      <c r="B17" s="33"/>
      <c r="C17" s="33"/>
      <c r="D17" s="33" t="s">
        <v>16</v>
      </c>
      <c r="E17" s="33"/>
      <c r="F17" s="20"/>
      <c r="G17" s="20"/>
      <c r="H17" s="20"/>
      <c r="I17" s="20"/>
      <c r="K17" s="7"/>
      <c r="L17" s="7"/>
      <c r="M17" s="7"/>
      <c r="N17" s="7"/>
      <c r="O17" s="7"/>
      <c r="P17" s="7"/>
    </row>
    <row r="18" spans="1:21" ht="15" customHeight="1" x14ac:dyDescent="0.2">
      <c r="A18" s="33" t="s">
        <v>15</v>
      </c>
      <c r="B18" s="33"/>
      <c r="C18" s="33"/>
      <c r="D18" s="33" t="s">
        <v>14</v>
      </c>
      <c r="E18" s="33"/>
      <c r="F18" s="20"/>
      <c r="G18" s="20"/>
      <c r="H18" s="20"/>
      <c r="I18" s="20"/>
      <c r="K18" s="7"/>
      <c r="L18" s="7"/>
      <c r="M18" s="7"/>
      <c r="N18" s="7"/>
      <c r="O18" s="7"/>
      <c r="P18" s="7"/>
    </row>
    <row r="19" spans="1:21" ht="15" customHeight="1" x14ac:dyDescent="0.2">
      <c r="A19" s="32" t="s">
        <v>13</v>
      </c>
      <c r="B19" s="32"/>
      <c r="C19" s="32"/>
      <c r="D19" s="32" t="s">
        <v>12</v>
      </c>
      <c r="E19" s="32"/>
      <c r="F19" s="31"/>
      <c r="G19" s="31"/>
      <c r="H19" s="31"/>
      <c r="I19" s="31"/>
      <c r="K19" s="7"/>
      <c r="L19" s="7"/>
      <c r="M19" s="7"/>
      <c r="N19" s="7"/>
      <c r="O19" s="7"/>
      <c r="P19" s="7"/>
    </row>
    <row r="20" spans="1:21" x14ac:dyDescent="0.2">
      <c r="A20" s="7"/>
      <c r="B20" s="7"/>
      <c r="C20" s="7"/>
      <c r="D20" s="7"/>
      <c r="E20" s="7"/>
      <c r="F20" s="7"/>
      <c r="G20" s="7"/>
      <c r="H20" s="7"/>
      <c r="I20" s="7"/>
      <c r="K20" s="7"/>
      <c r="L20" s="7"/>
      <c r="M20" s="7"/>
      <c r="N20" s="7"/>
      <c r="O20" s="7"/>
      <c r="P20" s="7"/>
    </row>
    <row r="21" spans="1:21" ht="15.75" customHeight="1" x14ac:dyDescent="0.2">
      <c r="A21" s="152" t="s">
        <v>11</v>
      </c>
      <c r="B21" s="153"/>
      <c r="C21" s="153"/>
      <c r="D21" s="153"/>
      <c r="E21" s="153"/>
      <c r="F21" s="153"/>
      <c r="G21" s="153"/>
      <c r="H21" s="153"/>
      <c r="I21" s="153"/>
      <c r="K21" s="7"/>
      <c r="L21" s="7"/>
      <c r="M21" s="7"/>
      <c r="N21" s="7"/>
      <c r="O21" s="7"/>
      <c r="P21" s="7"/>
    </row>
    <row r="22" spans="1:21" ht="12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K22" s="7"/>
      <c r="L22" s="7"/>
      <c r="M22" s="7"/>
      <c r="N22" s="7"/>
      <c r="O22" s="7"/>
      <c r="P22" s="7"/>
    </row>
    <row r="23" spans="1:21" ht="20.25" customHeight="1" x14ac:dyDescent="0.2">
      <c r="A23" s="179" t="s">
        <v>10</v>
      </c>
      <c r="B23" s="179"/>
      <c r="C23" s="30"/>
      <c r="D23" s="179" t="s">
        <v>9</v>
      </c>
      <c r="E23" s="187"/>
      <c r="F23" s="188"/>
      <c r="G23" s="188"/>
      <c r="H23" s="188"/>
      <c r="I23" s="188"/>
      <c r="K23" s="7"/>
      <c r="L23" s="7"/>
      <c r="M23" s="7"/>
      <c r="N23" s="7"/>
      <c r="O23" s="7"/>
      <c r="P23" s="7"/>
    </row>
    <row r="24" spans="1:21" ht="17.25" customHeight="1" x14ac:dyDescent="0.2">
      <c r="A24" s="154" t="s">
        <v>8</v>
      </c>
      <c r="B24" s="154" t="s">
        <v>3</v>
      </c>
      <c r="C24" s="10"/>
      <c r="D24" s="179" t="s">
        <v>8</v>
      </c>
      <c r="E24" s="179"/>
      <c r="F24" s="179"/>
      <c r="G24" s="179" t="s">
        <v>7</v>
      </c>
      <c r="H24" s="179"/>
      <c r="I24" s="179"/>
      <c r="K24" s="7"/>
      <c r="L24" s="7"/>
      <c r="M24" s="7"/>
      <c r="N24" s="7"/>
      <c r="O24" s="7"/>
      <c r="P24" s="7"/>
    </row>
    <row r="25" spans="1:21" ht="16.5" customHeight="1" x14ac:dyDescent="0.2">
      <c r="A25" s="29">
        <v>1964375</v>
      </c>
      <c r="B25" s="29">
        <v>4958</v>
      </c>
      <c r="C25" s="10"/>
      <c r="D25" s="179">
        <v>2013</v>
      </c>
      <c r="E25" s="179"/>
      <c r="F25" s="179"/>
      <c r="G25" s="179"/>
      <c r="H25" s="179"/>
      <c r="I25" s="179"/>
      <c r="K25" s="7"/>
      <c r="L25" s="7"/>
      <c r="M25" s="7"/>
      <c r="N25" s="7"/>
      <c r="O25" s="7"/>
      <c r="P25" s="7"/>
    </row>
    <row r="26" spans="1:21" ht="17.25" customHeight="1" x14ac:dyDescent="0.2">
      <c r="C26" s="10"/>
      <c r="D26" s="180">
        <v>117053750</v>
      </c>
      <c r="E26" s="180"/>
      <c r="F26" s="180"/>
      <c r="G26" s="181">
        <v>1874188</v>
      </c>
      <c r="H26" s="181"/>
      <c r="I26" s="181"/>
      <c r="J26" s="7"/>
      <c r="K26" s="7"/>
      <c r="L26" s="7"/>
      <c r="M26" s="7"/>
      <c r="N26" s="7"/>
      <c r="O26" s="7"/>
      <c r="P26" s="7"/>
    </row>
    <row r="27" spans="1:21" ht="16.5" customHeight="1" x14ac:dyDescent="0.2">
      <c r="A27" s="7"/>
      <c r="B27" s="6"/>
      <c r="C27" s="6"/>
      <c r="J27" s="7"/>
      <c r="K27" s="28"/>
      <c r="L27" s="7"/>
      <c r="M27" s="7"/>
      <c r="N27" s="7"/>
      <c r="O27" s="7"/>
      <c r="P27" s="7"/>
    </row>
    <row r="28" spans="1:21" s="2" customFormat="1" ht="18.75" customHeight="1" x14ac:dyDescent="0.2">
      <c r="A28" s="182" t="s">
        <v>6</v>
      </c>
      <c r="B28" s="179" t="s">
        <v>5</v>
      </c>
      <c r="C28" s="179"/>
      <c r="D28" s="179"/>
      <c r="E28" s="179"/>
      <c r="F28" s="179"/>
      <c r="G28" s="7"/>
      <c r="H28" s="7"/>
      <c r="I28" s="7"/>
      <c r="J28" s="1"/>
      <c r="K28" s="7"/>
      <c r="L28" s="7"/>
      <c r="M28" s="7"/>
      <c r="N28" s="7"/>
      <c r="O28" s="7"/>
      <c r="P28" s="7"/>
      <c r="R28" s="1"/>
      <c r="S28" s="1"/>
      <c r="T28" s="1"/>
      <c r="U28" s="1"/>
    </row>
    <row r="29" spans="1:21" s="2" customFormat="1" ht="18" customHeight="1" x14ac:dyDescent="0.2">
      <c r="A29" s="183"/>
      <c r="B29" s="184" t="s">
        <v>4</v>
      </c>
      <c r="C29" s="184"/>
      <c r="D29" s="155"/>
      <c r="E29" s="183" t="s">
        <v>3</v>
      </c>
      <c r="F29" s="183"/>
      <c r="G29" s="7"/>
      <c r="H29" s="7"/>
      <c r="I29" s="7"/>
      <c r="J29" s="1"/>
      <c r="K29" s="7"/>
      <c r="L29" s="7"/>
      <c r="M29" s="7"/>
      <c r="N29" s="7"/>
      <c r="O29" s="7"/>
      <c r="P29" s="7"/>
      <c r="R29" s="1"/>
      <c r="S29" s="1"/>
      <c r="T29" s="1"/>
      <c r="U29" s="1"/>
    </row>
    <row r="30" spans="1:21" s="2" customFormat="1" ht="18" customHeight="1" x14ac:dyDescent="0.2">
      <c r="A30" s="27">
        <v>2013</v>
      </c>
      <c r="B30" s="26">
        <f>D26/A25</f>
        <v>59.588291441298125</v>
      </c>
      <c r="C30" s="26"/>
      <c r="D30" s="24"/>
      <c r="E30" s="25">
        <f>G26/B25</f>
        <v>378.01290843081887</v>
      </c>
      <c r="F30" s="24"/>
      <c r="G30" s="23"/>
      <c r="H30" s="7"/>
      <c r="I30" s="7"/>
      <c r="J30" s="1"/>
      <c r="K30" s="7"/>
      <c r="L30" s="7"/>
      <c r="M30" s="7"/>
      <c r="N30" s="7"/>
      <c r="O30" s="7"/>
      <c r="P30" s="7"/>
      <c r="R30" s="1"/>
      <c r="S30" s="1"/>
      <c r="T30" s="1"/>
      <c r="U30" s="1"/>
    </row>
    <row r="31" spans="1:21" s="2" customFormat="1" ht="18" customHeight="1" x14ac:dyDescent="0.2">
      <c r="A31" s="22"/>
      <c r="B31" s="21"/>
      <c r="C31" s="21"/>
      <c r="D31" s="21"/>
      <c r="E31" s="21"/>
      <c r="F31" s="21"/>
      <c r="H31" s="20"/>
      <c r="I31" s="20"/>
      <c r="J31" s="19"/>
      <c r="K31" s="20"/>
      <c r="L31" s="20"/>
      <c r="M31" s="20"/>
      <c r="N31" s="20"/>
      <c r="O31" s="20"/>
      <c r="P31" s="20"/>
      <c r="R31" s="19"/>
      <c r="S31" s="19"/>
      <c r="T31" s="19"/>
      <c r="U31" s="19"/>
    </row>
    <row r="32" spans="1:21" s="2" customFormat="1" ht="14.25" x14ac:dyDescent="0.2">
      <c r="A32" s="18" t="s">
        <v>2</v>
      </c>
      <c r="B32" s="16"/>
      <c r="C32" s="17"/>
      <c r="D32" s="16"/>
      <c r="E32" s="16"/>
      <c r="F32" s="15"/>
      <c r="G32" s="7"/>
      <c r="H32" s="7"/>
      <c r="I32" s="7"/>
      <c r="J32" s="7"/>
      <c r="K32" s="1"/>
      <c r="L32" s="1"/>
      <c r="M32" s="1"/>
      <c r="N32" s="1"/>
      <c r="O32" s="1"/>
      <c r="P32" s="1"/>
      <c r="R32" s="1"/>
      <c r="S32" s="1"/>
      <c r="T32" s="1"/>
      <c r="U32" s="1"/>
    </row>
    <row r="33" spans="1:21" s="2" customFormat="1" ht="12.75" customHeight="1" x14ac:dyDescent="0.2">
      <c r="A33" s="176" t="s">
        <v>1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"/>
      <c r="R33" s="1"/>
      <c r="S33" s="1"/>
      <c r="T33" s="1"/>
      <c r="U33" s="1"/>
    </row>
    <row r="34" spans="1:21" s="2" customFormat="1" x14ac:dyDescent="0.2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1"/>
      <c r="S34" s="1"/>
      <c r="T34" s="1"/>
      <c r="U34" s="1"/>
    </row>
    <row r="35" spans="1:21" s="2" customFormat="1" ht="9" customHeight="1" x14ac:dyDescent="0.2">
      <c r="A35" s="14"/>
      <c r="B35" s="177"/>
      <c r="C35" s="177"/>
      <c r="D35" s="177"/>
      <c r="E35" s="177"/>
      <c r="F35" s="178"/>
      <c r="G35" s="177"/>
      <c r="H35" s="13"/>
      <c r="I35" s="1"/>
      <c r="J35" s="1"/>
      <c r="K35" s="1"/>
      <c r="L35" s="1"/>
      <c r="M35" s="1"/>
      <c r="N35" s="1"/>
      <c r="O35" s="1"/>
      <c r="P35" s="1"/>
      <c r="R35" s="1"/>
      <c r="S35" s="1"/>
      <c r="T35" s="1"/>
      <c r="U35" s="1"/>
    </row>
    <row r="36" spans="1:21" s="2" customFormat="1" x14ac:dyDescent="0.2">
      <c r="A36" s="7"/>
      <c r="B36" s="7"/>
      <c r="C36" s="7"/>
      <c r="D36" s="7"/>
      <c r="E36" s="7"/>
      <c r="F36" s="7"/>
      <c r="G36" s="7"/>
      <c r="H36" s="7"/>
      <c r="I36" s="1"/>
      <c r="J36" s="1"/>
      <c r="K36" s="1"/>
      <c r="L36" s="1"/>
      <c r="M36" s="1"/>
      <c r="N36" s="1"/>
      <c r="O36" s="1"/>
      <c r="P36" s="1"/>
      <c r="R36" s="1"/>
      <c r="S36" s="1"/>
      <c r="T36" s="1"/>
      <c r="U36" s="1"/>
    </row>
    <row r="37" spans="1:21" s="2" customFormat="1" x14ac:dyDescent="0.2">
      <c r="A37" s="7"/>
      <c r="B37" s="6"/>
      <c r="C37" s="6"/>
      <c r="D37" s="6"/>
      <c r="E37" s="7"/>
      <c r="F37" s="7"/>
      <c r="G37" s="12"/>
      <c r="H37" s="11"/>
      <c r="I37" s="1"/>
      <c r="J37" s="1"/>
      <c r="K37" s="1"/>
      <c r="L37" s="1"/>
      <c r="M37" s="1"/>
      <c r="N37" s="1"/>
      <c r="O37" s="1"/>
      <c r="P37" s="1"/>
      <c r="R37" s="1"/>
      <c r="S37" s="1"/>
      <c r="T37" s="1"/>
      <c r="U37" s="1"/>
    </row>
    <row r="38" spans="1:21" s="2" customFormat="1" x14ac:dyDescent="0.2">
      <c r="A38" s="7"/>
      <c r="B38" s="10"/>
      <c r="C38" s="10"/>
      <c r="D38" s="6"/>
      <c r="E38" s="7"/>
      <c r="F38" s="7"/>
      <c r="G38" s="9"/>
      <c r="H38" s="8"/>
      <c r="I38" s="1"/>
      <c r="J38" s="1"/>
      <c r="K38" s="1"/>
      <c r="L38" s="1"/>
      <c r="M38" s="1"/>
      <c r="N38" s="1"/>
      <c r="O38" s="1"/>
      <c r="P38" s="1"/>
      <c r="R38" s="1"/>
      <c r="S38" s="1"/>
      <c r="T38" s="1"/>
      <c r="U38" s="1"/>
    </row>
    <row r="39" spans="1:21" s="2" customFormat="1" x14ac:dyDescent="0.2">
      <c r="A39" s="7"/>
      <c r="B39" s="6"/>
      <c r="C39" s="6"/>
      <c r="D39" s="6"/>
      <c r="E39" s="4"/>
      <c r="F39" s="6"/>
      <c r="G39" s="5"/>
      <c r="H39" s="4"/>
      <c r="I39" s="1"/>
      <c r="J39" s="1"/>
      <c r="K39" s="1"/>
      <c r="L39" s="1"/>
      <c r="M39" s="1"/>
      <c r="N39" s="1"/>
      <c r="O39" s="1"/>
      <c r="P39" s="1"/>
      <c r="R39" s="1"/>
      <c r="S39" s="1"/>
      <c r="T39" s="1"/>
      <c r="U39" s="1"/>
    </row>
    <row r="42" spans="1:21" s="2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R42" s="1"/>
      <c r="S42" s="1"/>
      <c r="T42" s="1"/>
      <c r="U42" s="1"/>
    </row>
  </sheetData>
  <mergeCells count="19">
    <mergeCell ref="A12:D12"/>
    <mergeCell ref="E12:I12"/>
    <mergeCell ref="A13:D13"/>
    <mergeCell ref="E13:I13"/>
    <mergeCell ref="A23:B23"/>
    <mergeCell ref="D23:I23"/>
    <mergeCell ref="A33:O33"/>
    <mergeCell ref="B35:C35"/>
    <mergeCell ref="D35:E35"/>
    <mergeCell ref="F35:G35"/>
    <mergeCell ref="D24:F24"/>
    <mergeCell ref="G24:I24"/>
    <mergeCell ref="D25:I25"/>
    <mergeCell ref="D26:F26"/>
    <mergeCell ref="G26:I26"/>
    <mergeCell ref="A28:A29"/>
    <mergeCell ref="B28:F28"/>
    <mergeCell ref="B29:C29"/>
    <mergeCell ref="E29:F29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>
    <oddFooter>&amp;L16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V42"/>
  <sheetViews>
    <sheetView showGridLines="0" view="pageBreakPreview" zoomScaleNormal="50" zoomScaleSheetLayoutView="100" workbookViewId="0">
      <selection activeCell="M30" sqref="M30"/>
    </sheetView>
  </sheetViews>
  <sheetFormatPr baseColWidth="10" defaultRowHeight="12.75" x14ac:dyDescent="0.2"/>
  <cols>
    <col min="1" max="1" width="11.42578125" style="1"/>
    <col min="2" max="2" width="26.7109375" style="1" customWidth="1"/>
    <col min="3" max="3" width="24" style="1" customWidth="1"/>
    <col min="4" max="4" width="7" style="1" customWidth="1"/>
    <col min="5" max="5" width="3.42578125" style="1" customWidth="1"/>
    <col min="6" max="6" width="7.42578125" style="1" customWidth="1"/>
    <col min="7" max="7" width="4" style="1" customWidth="1"/>
    <col min="8" max="8" width="2.5703125" style="1" customWidth="1"/>
    <col min="9" max="9" width="6.7109375" style="1" customWidth="1"/>
    <col min="10" max="10" width="4.28515625" style="1" customWidth="1"/>
    <col min="11" max="11" width="6.85546875" style="1" customWidth="1"/>
    <col min="12" max="12" width="3.7109375" style="1" customWidth="1"/>
    <col min="13" max="13" width="2.7109375" style="1" customWidth="1"/>
    <col min="14" max="14" width="8.85546875" style="1" customWidth="1"/>
    <col min="15" max="15" width="2.5703125" style="55" customWidth="1"/>
    <col min="16" max="16" width="11.42578125" style="1"/>
    <col min="17" max="17" width="7.42578125" style="1" customWidth="1"/>
    <col min="18" max="16384" width="11.42578125" style="1"/>
  </cols>
  <sheetData>
    <row r="1" spans="1:22" s="36" customFormat="1" ht="15" customHeight="1" x14ac:dyDescent="0.25">
      <c r="A1" s="111" t="s">
        <v>107</v>
      </c>
      <c r="B1" s="110"/>
      <c r="C1" s="110"/>
      <c r="D1" s="110"/>
      <c r="E1" s="110"/>
      <c r="F1" s="110"/>
      <c r="G1" s="110"/>
      <c r="H1" s="110"/>
      <c r="I1" s="110"/>
      <c r="J1" s="109"/>
      <c r="L1" s="108"/>
      <c r="M1" s="108"/>
      <c r="N1" s="108"/>
      <c r="O1" s="107" t="s">
        <v>135</v>
      </c>
      <c r="P1" s="106"/>
      <c r="Q1" s="105"/>
      <c r="R1" s="95"/>
      <c r="S1" s="95"/>
    </row>
    <row r="2" spans="1:22" s="36" customFormat="1" ht="12.75" customHeight="1" x14ac:dyDescent="0.25">
      <c r="A2" s="103">
        <v>2013</v>
      </c>
      <c r="B2" s="102"/>
      <c r="C2" s="100"/>
      <c r="D2" s="100"/>
      <c r="E2" s="100"/>
      <c r="F2" s="95"/>
      <c r="G2" s="95"/>
      <c r="H2" s="104"/>
      <c r="I2" s="100"/>
      <c r="J2" s="100"/>
      <c r="K2" s="100"/>
      <c r="L2" s="100"/>
      <c r="M2" s="100"/>
      <c r="N2" s="100"/>
      <c r="O2" s="99"/>
      <c r="P2" s="98"/>
      <c r="Q2" s="98"/>
      <c r="R2" s="95"/>
      <c r="S2" s="95"/>
    </row>
    <row r="3" spans="1:22" s="36" customFormat="1" ht="12.75" customHeight="1" x14ac:dyDescent="0.25">
      <c r="A3" s="103"/>
      <c r="B3" s="102"/>
      <c r="C3" s="100"/>
      <c r="D3" s="100"/>
      <c r="E3" s="100"/>
      <c r="F3" s="95"/>
      <c r="G3" s="95"/>
      <c r="H3" s="101"/>
      <c r="I3" s="100"/>
      <c r="J3" s="100"/>
      <c r="K3" s="100"/>
      <c r="L3" s="100"/>
      <c r="M3" s="100"/>
      <c r="N3" s="100"/>
      <c r="O3" s="99"/>
      <c r="P3" s="98"/>
      <c r="Q3" s="98"/>
      <c r="R3" s="95"/>
      <c r="S3" s="95"/>
    </row>
    <row r="4" spans="1:22" s="36" customFormat="1" ht="14.1" customHeight="1" x14ac:dyDescent="0.25">
      <c r="A4" s="200" t="s">
        <v>106</v>
      </c>
      <c r="B4" s="200" t="s">
        <v>105</v>
      </c>
      <c r="C4" s="202" t="s">
        <v>104</v>
      </c>
      <c r="D4" s="197" t="s">
        <v>103</v>
      </c>
      <c r="E4" s="197"/>
      <c r="F4" s="197"/>
      <c r="G4" s="197"/>
      <c r="H4" s="156"/>
      <c r="I4" s="197" t="s">
        <v>102</v>
      </c>
      <c r="J4" s="197"/>
      <c r="K4" s="197"/>
      <c r="L4" s="197"/>
      <c r="M4" s="157"/>
      <c r="N4" s="197" t="s">
        <v>101</v>
      </c>
      <c r="O4" s="198"/>
      <c r="P4" s="97"/>
      <c r="Q4" s="96"/>
      <c r="R4" s="95"/>
      <c r="S4" s="95"/>
    </row>
    <row r="5" spans="1:22" s="36" customFormat="1" ht="14.1" customHeight="1" x14ac:dyDescent="0.25">
      <c r="A5" s="201"/>
      <c r="B5" s="201"/>
      <c r="C5" s="199"/>
      <c r="D5" s="199" t="s">
        <v>100</v>
      </c>
      <c r="E5" s="199"/>
      <c r="F5" s="199" t="s">
        <v>99</v>
      </c>
      <c r="G5" s="199"/>
      <c r="H5" s="158"/>
      <c r="I5" s="199" t="s">
        <v>100</v>
      </c>
      <c r="J5" s="199"/>
      <c r="K5" s="199" t="s">
        <v>99</v>
      </c>
      <c r="L5" s="199"/>
      <c r="M5" s="158"/>
      <c r="N5" s="199" t="s">
        <v>98</v>
      </c>
      <c r="O5" s="203"/>
      <c r="P5" s="96"/>
      <c r="Q5" s="96"/>
      <c r="R5" s="95"/>
      <c r="S5" s="95"/>
    </row>
    <row r="6" spans="1:22" s="36" customFormat="1" ht="14.1" customHeight="1" x14ac:dyDescent="0.25">
      <c r="A6" s="94">
        <v>1</v>
      </c>
      <c r="B6" s="93" t="s">
        <v>97</v>
      </c>
      <c r="C6" s="92" t="s">
        <v>97</v>
      </c>
      <c r="D6" s="91">
        <v>18</v>
      </c>
      <c r="E6" s="91"/>
      <c r="F6" s="90">
        <v>35</v>
      </c>
      <c r="G6" s="90"/>
      <c r="H6" s="90"/>
      <c r="I6" s="88">
        <v>99</v>
      </c>
      <c r="J6" s="88"/>
      <c r="K6" s="90">
        <v>22</v>
      </c>
      <c r="L6" s="90"/>
      <c r="M6" s="90"/>
      <c r="N6" s="89">
        <v>900</v>
      </c>
      <c r="O6" s="88"/>
      <c r="P6" s="193"/>
      <c r="Q6" s="193"/>
      <c r="R6" s="69"/>
      <c r="S6" s="67"/>
      <c r="T6" s="68"/>
      <c r="U6" s="67"/>
      <c r="V6" s="85"/>
    </row>
    <row r="7" spans="1:22" s="36" customFormat="1" ht="14.1" customHeight="1" x14ac:dyDescent="0.25">
      <c r="A7" s="87">
        <v>2</v>
      </c>
      <c r="B7" s="86" t="s">
        <v>96</v>
      </c>
      <c r="C7" s="81" t="s">
        <v>96</v>
      </c>
      <c r="D7" s="80">
        <v>18</v>
      </c>
      <c r="E7" s="80"/>
      <c r="F7" s="79">
        <v>56</v>
      </c>
      <c r="G7" s="79"/>
      <c r="H7" s="79"/>
      <c r="I7" s="77">
        <v>98</v>
      </c>
      <c r="J7" s="77"/>
      <c r="K7" s="79">
        <v>53</v>
      </c>
      <c r="L7" s="79"/>
      <c r="M7" s="79"/>
      <c r="N7" s="78" t="s">
        <v>40</v>
      </c>
      <c r="O7" s="77"/>
      <c r="P7" s="194"/>
      <c r="Q7" s="194"/>
      <c r="R7" s="69"/>
      <c r="S7" s="67"/>
      <c r="T7" s="68"/>
      <c r="U7" s="67"/>
      <c r="V7" s="66"/>
    </row>
    <row r="8" spans="1:22" s="36" customFormat="1" ht="14.1" customHeight="1" x14ac:dyDescent="0.25">
      <c r="A8" s="87">
        <v>3</v>
      </c>
      <c r="B8" s="86" t="s">
        <v>95</v>
      </c>
      <c r="C8" s="81" t="s">
        <v>95</v>
      </c>
      <c r="D8" s="80">
        <v>18</v>
      </c>
      <c r="E8" s="80"/>
      <c r="F8" s="79">
        <v>30</v>
      </c>
      <c r="G8" s="79"/>
      <c r="H8" s="79"/>
      <c r="I8" s="77">
        <v>98</v>
      </c>
      <c r="J8" s="77"/>
      <c r="K8" s="79">
        <v>45</v>
      </c>
      <c r="L8" s="79"/>
      <c r="M8" s="79"/>
      <c r="N8" s="78" t="s">
        <v>94</v>
      </c>
      <c r="O8" s="77"/>
      <c r="P8" s="194"/>
      <c r="Q8" s="194"/>
      <c r="R8" s="69"/>
      <c r="S8" s="67"/>
      <c r="T8" s="68"/>
      <c r="U8" s="67"/>
      <c r="V8" s="66"/>
    </row>
    <row r="9" spans="1:22" s="36" customFormat="1" ht="14.1" customHeight="1" x14ac:dyDescent="0.25">
      <c r="A9" s="83">
        <v>4</v>
      </c>
      <c r="B9" s="82" t="s">
        <v>93</v>
      </c>
      <c r="C9" s="81" t="s">
        <v>92</v>
      </c>
      <c r="D9" s="80">
        <v>18</v>
      </c>
      <c r="E9" s="80"/>
      <c r="F9" s="79">
        <v>46</v>
      </c>
      <c r="G9" s="79"/>
      <c r="H9" s="79"/>
      <c r="I9" s="77">
        <v>98</v>
      </c>
      <c r="J9" s="77"/>
      <c r="K9" s="79">
        <v>58</v>
      </c>
      <c r="L9" s="79"/>
      <c r="M9" s="79"/>
      <c r="N9" s="78" t="s">
        <v>91</v>
      </c>
      <c r="O9" s="77"/>
      <c r="P9" s="194"/>
      <c r="Q9" s="194"/>
      <c r="R9" s="69"/>
      <c r="S9" s="67"/>
      <c r="T9" s="68"/>
      <c r="U9" s="67"/>
      <c r="V9" s="66"/>
    </row>
    <row r="10" spans="1:22" s="36" customFormat="1" ht="14.1" customHeight="1" x14ac:dyDescent="0.25">
      <c r="A10" s="83">
        <v>5</v>
      </c>
      <c r="B10" s="82" t="s">
        <v>90</v>
      </c>
      <c r="C10" s="81" t="s">
        <v>90</v>
      </c>
      <c r="D10" s="80">
        <v>18</v>
      </c>
      <c r="E10" s="80"/>
      <c r="F10" s="79">
        <v>44</v>
      </c>
      <c r="G10" s="79"/>
      <c r="H10" s="79"/>
      <c r="I10" s="77">
        <v>99</v>
      </c>
      <c r="J10" s="77"/>
      <c r="K10" s="79">
        <v>26</v>
      </c>
      <c r="L10" s="79"/>
      <c r="M10" s="79"/>
      <c r="N10" s="78" t="s">
        <v>89</v>
      </c>
      <c r="O10" s="77"/>
      <c r="P10" s="194"/>
      <c r="Q10" s="194"/>
      <c r="R10" s="69"/>
      <c r="S10" s="67"/>
      <c r="T10" s="68"/>
      <c r="U10" s="67"/>
      <c r="V10" s="66"/>
    </row>
    <row r="11" spans="1:22" s="36" customFormat="1" ht="14.1" customHeight="1" x14ac:dyDescent="0.25">
      <c r="A11" s="83">
        <v>6</v>
      </c>
      <c r="B11" s="82" t="s">
        <v>88</v>
      </c>
      <c r="C11" s="81" t="s">
        <v>88</v>
      </c>
      <c r="D11" s="80">
        <v>18</v>
      </c>
      <c r="E11" s="80"/>
      <c r="F11" s="79">
        <v>48</v>
      </c>
      <c r="G11" s="79"/>
      <c r="H11" s="79"/>
      <c r="I11" s="77">
        <v>98</v>
      </c>
      <c r="J11" s="77"/>
      <c r="K11" s="79">
        <v>57</v>
      </c>
      <c r="L11" s="79"/>
      <c r="M11" s="79"/>
      <c r="N11" s="78" t="s">
        <v>87</v>
      </c>
      <c r="O11" s="77"/>
      <c r="P11" s="194"/>
      <c r="Q11" s="194"/>
      <c r="R11" s="69"/>
      <c r="S11" s="67"/>
      <c r="T11" s="68"/>
      <c r="U11" s="67"/>
      <c r="V11" s="66"/>
    </row>
    <row r="12" spans="1:22" s="36" customFormat="1" ht="14.1" customHeight="1" x14ac:dyDescent="0.25">
      <c r="A12" s="83">
        <v>7</v>
      </c>
      <c r="B12" s="82" t="s">
        <v>30</v>
      </c>
      <c r="C12" s="81" t="s">
        <v>30</v>
      </c>
      <c r="D12" s="80">
        <v>18</v>
      </c>
      <c r="E12" s="80"/>
      <c r="F12" s="79">
        <v>55</v>
      </c>
      <c r="G12" s="79"/>
      <c r="H12" s="79"/>
      <c r="I12" s="77">
        <v>99</v>
      </c>
      <c r="J12" s="77"/>
      <c r="K12" s="79">
        <v>14</v>
      </c>
      <c r="L12" s="79"/>
      <c r="M12" s="79"/>
      <c r="N12" s="78" t="s">
        <v>86</v>
      </c>
      <c r="O12" s="77"/>
      <c r="P12" s="196"/>
      <c r="Q12" s="196"/>
      <c r="R12" s="69"/>
      <c r="S12" s="67"/>
      <c r="T12" s="68"/>
      <c r="U12" s="67"/>
      <c r="V12" s="66"/>
    </row>
    <row r="13" spans="1:22" s="36" customFormat="1" ht="14.1" customHeight="1" x14ac:dyDescent="0.25">
      <c r="A13" s="83">
        <v>8</v>
      </c>
      <c r="B13" s="82" t="s">
        <v>85</v>
      </c>
      <c r="C13" s="81" t="s">
        <v>85</v>
      </c>
      <c r="D13" s="80">
        <v>18</v>
      </c>
      <c r="E13" s="80"/>
      <c r="F13" s="79">
        <v>50</v>
      </c>
      <c r="G13" s="79"/>
      <c r="H13" s="79"/>
      <c r="I13" s="77">
        <v>99</v>
      </c>
      <c r="J13" s="77"/>
      <c r="K13" s="79">
        <v>11</v>
      </c>
      <c r="L13" s="79"/>
      <c r="M13" s="79"/>
      <c r="N13" s="78" t="s">
        <v>84</v>
      </c>
      <c r="O13" s="77"/>
      <c r="P13" s="191"/>
      <c r="Q13" s="191"/>
      <c r="R13" s="69"/>
      <c r="S13" s="67"/>
      <c r="T13" s="68"/>
      <c r="U13" s="67"/>
      <c r="V13" s="66"/>
    </row>
    <row r="14" spans="1:22" s="36" customFormat="1" ht="14.1" customHeight="1" x14ac:dyDescent="0.25">
      <c r="A14" s="83">
        <v>9</v>
      </c>
      <c r="B14" s="82" t="s">
        <v>83</v>
      </c>
      <c r="C14" s="81" t="s">
        <v>83</v>
      </c>
      <c r="D14" s="80">
        <v>19</v>
      </c>
      <c r="E14" s="80"/>
      <c r="F14" s="79">
        <v>1</v>
      </c>
      <c r="G14" s="79"/>
      <c r="H14" s="79"/>
      <c r="I14" s="77">
        <v>99</v>
      </c>
      <c r="J14" s="77"/>
      <c r="K14" s="79">
        <v>16</v>
      </c>
      <c r="L14" s="79"/>
      <c r="M14" s="79"/>
      <c r="N14" s="78" t="s">
        <v>82</v>
      </c>
      <c r="O14" s="77"/>
      <c r="P14" s="191"/>
      <c r="Q14" s="191"/>
      <c r="R14" s="69"/>
      <c r="S14" s="67"/>
      <c r="T14" s="68"/>
      <c r="U14" s="67"/>
      <c r="V14" s="66"/>
    </row>
    <row r="15" spans="1:22" s="36" customFormat="1" ht="14.1" customHeight="1" x14ac:dyDescent="0.25">
      <c r="A15" s="83">
        <v>10</v>
      </c>
      <c r="B15" s="82" t="s">
        <v>81</v>
      </c>
      <c r="C15" s="81" t="s">
        <v>81</v>
      </c>
      <c r="D15" s="80">
        <v>18</v>
      </c>
      <c r="E15" s="80"/>
      <c r="F15" s="79">
        <v>42</v>
      </c>
      <c r="G15" s="79"/>
      <c r="H15" s="79"/>
      <c r="I15" s="77">
        <v>98</v>
      </c>
      <c r="J15" s="77"/>
      <c r="K15" s="79">
        <v>46</v>
      </c>
      <c r="L15" s="79"/>
      <c r="M15" s="79"/>
      <c r="N15" s="78" t="s">
        <v>80</v>
      </c>
      <c r="O15" s="77"/>
      <c r="P15" s="194"/>
      <c r="Q15" s="194"/>
      <c r="R15" s="69"/>
      <c r="S15" s="67"/>
      <c r="T15" s="68"/>
      <c r="U15" s="67"/>
      <c r="V15" s="66"/>
    </row>
    <row r="16" spans="1:22" s="36" customFormat="1" ht="14.1" customHeight="1" x14ac:dyDescent="0.25">
      <c r="A16" s="83">
        <v>11</v>
      </c>
      <c r="B16" s="82" t="s">
        <v>79</v>
      </c>
      <c r="C16" s="81" t="s">
        <v>79</v>
      </c>
      <c r="D16" s="80">
        <v>18</v>
      </c>
      <c r="E16" s="80"/>
      <c r="F16" s="79">
        <v>52</v>
      </c>
      <c r="G16" s="79"/>
      <c r="H16" s="79"/>
      <c r="I16" s="77">
        <v>99</v>
      </c>
      <c r="J16" s="77"/>
      <c r="K16" s="79">
        <v>10</v>
      </c>
      <c r="L16" s="79"/>
      <c r="M16" s="79"/>
      <c r="N16" s="78" t="s">
        <v>78</v>
      </c>
      <c r="O16" s="77"/>
      <c r="P16" s="194"/>
      <c r="Q16" s="194"/>
      <c r="R16" s="69"/>
      <c r="S16" s="67"/>
      <c r="T16" s="68"/>
      <c r="U16" s="67"/>
      <c r="V16" s="66"/>
    </row>
    <row r="17" spans="1:22" s="36" customFormat="1" ht="14.1" customHeight="1" x14ac:dyDescent="0.25">
      <c r="A17" s="83">
        <v>12</v>
      </c>
      <c r="B17" s="82" t="s">
        <v>77</v>
      </c>
      <c r="C17" s="81" t="s">
        <v>77</v>
      </c>
      <c r="D17" s="80">
        <v>18</v>
      </c>
      <c r="E17" s="80"/>
      <c r="F17" s="79">
        <v>36</v>
      </c>
      <c r="G17" s="79"/>
      <c r="H17" s="79"/>
      <c r="I17" s="77">
        <v>99</v>
      </c>
      <c r="J17" s="77"/>
      <c r="K17" s="79">
        <v>10</v>
      </c>
      <c r="L17" s="79"/>
      <c r="M17" s="79"/>
      <c r="N17" s="78">
        <v>880</v>
      </c>
      <c r="O17" s="77"/>
      <c r="P17" s="194"/>
      <c r="Q17" s="194"/>
      <c r="R17" s="69"/>
      <c r="S17" s="67"/>
      <c r="T17" s="68"/>
      <c r="U17" s="67"/>
      <c r="V17" s="85"/>
    </row>
    <row r="18" spans="1:22" s="36" customFormat="1" ht="14.1" customHeight="1" x14ac:dyDescent="0.25">
      <c r="A18" s="83">
        <v>13</v>
      </c>
      <c r="B18" s="82" t="s">
        <v>76</v>
      </c>
      <c r="C18" s="81" t="s">
        <v>76</v>
      </c>
      <c r="D18" s="80">
        <v>18</v>
      </c>
      <c r="E18" s="80"/>
      <c r="F18" s="79">
        <v>40</v>
      </c>
      <c r="G18" s="79"/>
      <c r="H18" s="79"/>
      <c r="I18" s="77">
        <v>98</v>
      </c>
      <c r="J18" s="77"/>
      <c r="K18" s="79">
        <v>48</v>
      </c>
      <c r="L18" s="79"/>
      <c r="M18" s="79"/>
      <c r="N18" s="78" t="s">
        <v>75</v>
      </c>
      <c r="O18" s="77"/>
      <c r="P18" s="194"/>
      <c r="Q18" s="194"/>
      <c r="R18" s="69"/>
      <c r="S18" s="67"/>
      <c r="T18" s="68"/>
      <c r="U18" s="67"/>
      <c r="V18" s="66"/>
    </row>
    <row r="19" spans="1:22" s="36" customFormat="1" ht="14.1" customHeight="1" x14ac:dyDescent="0.25">
      <c r="A19" s="83">
        <v>14</v>
      </c>
      <c r="B19" s="82" t="s">
        <v>74</v>
      </c>
      <c r="C19" s="81" t="s">
        <v>74</v>
      </c>
      <c r="D19" s="80">
        <v>18</v>
      </c>
      <c r="E19" s="80"/>
      <c r="F19" s="79">
        <v>43</v>
      </c>
      <c r="G19" s="79"/>
      <c r="H19" s="79"/>
      <c r="I19" s="77">
        <v>99</v>
      </c>
      <c r="J19" s="77"/>
      <c r="K19" s="79">
        <v>21</v>
      </c>
      <c r="L19" s="79"/>
      <c r="M19" s="79"/>
      <c r="N19" s="78">
        <v>960</v>
      </c>
      <c r="O19" s="77"/>
      <c r="P19" s="194"/>
      <c r="Q19" s="194"/>
      <c r="R19" s="69"/>
      <c r="S19" s="67"/>
      <c r="T19" s="68"/>
      <c r="U19" s="67"/>
      <c r="V19" s="66"/>
    </row>
    <row r="20" spans="1:22" s="36" customFormat="1" ht="14.1" customHeight="1" x14ac:dyDescent="0.25">
      <c r="A20" s="83">
        <v>15</v>
      </c>
      <c r="B20" s="82" t="s">
        <v>73</v>
      </c>
      <c r="C20" s="81" t="s">
        <v>73</v>
      </c>
      <c r="D20" s="80">
        <v>18</v>
      </c>
      <c r="E20" s="80"/>
      <c r="F20" s="79">
        <v>46</v>
      </c>
      <c r="G20" s="79"/>
      <c r="H20" s="79"/>
      <c r="I20" s="77">
        <v>99</v>
      </c>
      <c r="J20" s="77"/>
      <c r="K20" s="79">
        <v>21</v>
      </c>
      <c r="L20" s="79"/>
      <c r="M20" s="79"/>
      <c r="N20" s="78" t="s">
        <v>72</v>
      </c>
      <c r="O20" s="77"/>
      <c r="P20" s="194"/>
      <c r="Q20" s="194"/>
      <c r="R20" s="69"/>
      <c r="S20" s="67"/>
      <c r="T20" s="68"/>
      <c r="U20" s="67"/>
      <c r="V20" s="66"/>
    </row>
    <row r="21" spans="1:22" s="36" customFormat="1" ht="14.1" customHeight="1" x14ac:dyDescent="0.25">
      <c r="A21" s="83">
        <v>16</v>
      </c>
      <c r="B21" s="82" t="s">
        <v>71</v>
      </c>
      <c r="C21" s="81" t="s">
        <v>71</v>
      </c>
      <c r="D21" s="80">
        <v>18</v>
      </c>
      <c r="E21" s="80"/>
      <c r="F21" s="79">
        <v>52</v>
      </c>
      <c r="G21" s="79"/>
      <c r="H21" s="79"/>
      <c r="I21" s="77">
        <v>98</v>
      </c>
      <c r="J21" s="77"/>
      <c r="K21" s="79">
        <v>46</v>
      </c>
      <c r="L21" s="79"/>
      <c r="M21" s="79"/>
      <c r="N21" s="78" t="s">
        <v>70</v>
      </c>
      <c r="O21" s="77"/>
      <c r="P21" s="191"/>
      <c r="Q21" s="191"/>
      <c r="R21" s="69"/>
      <c r="S21" s="67"/>
      <c r="T21" s="68"/>
      <c r="U21" s="67"/>
      <c r="V21" s="66"/>
    </row>
    <row r="22" spans="1:22" s="36" customFormat="1" ht="14.1" customHeight="1" x14ac:dyDescent="0.25">
      <c r="A22" s="83">
        <v>17</v>
      </c>
      <c r="B22" s="82" t="s">
        <v>69</v>
      </c>
      <c r="C22" s="81" t="s">
        <v>69</v>
      </c>
      <c r="D22" s="80">
        <v>18</v>
      </c>
      <c r="E22" s="80"/>
      <c r="F22" s="79">
        <v>37</v>
      </c>
      <c r="G22" s="79"/>
      <c r="H22" s="79"/>
      <c r="I22" s="77">
        <v>99</v>
      </c>
      <c r="J22" s="77"/>
      <c r="K22" s="79">
        <v>19</v>
      </c>
      <c r="L22" s="79"/>
      <c r="M22" s="79"/>
      <c r="N22" s="78">
        <v>900</v>
      </c>
      <c r="O22" s="77"/>
      <c r="P22" s="191"/>
      <c r="Q22" s="191"/>
      <c r="R22" s="69"/>
      <c r="S22" s="67"/>
      <c r="T22" s="68"/>
      <c r="U22" s="67"/>
      <c r="V22" s="66"/>
    </row>
    <row r="23" spans="1:22" s="36" customFormat="1" ht="14.1" customHeight="1" x14ac:dyDescent="0.25">
      <c r="A23" s="83">
        <v>18</v>
      </c>
      <c r="B23" s="82" t="s">
        <v>68</v>
      </c>
      <c r="C23" s="81" t="s">
        <v>68</v>
      </c>
      <c r="D23" s="80">
        <v>18</v>
      </c>
      <c r="E23" s="80"/>
      <c r="F23" s="79">
        <v>51</v>
      </c>
      <c r="G23" s="79"/>
      <c r="H23" s="79"/>
      <c r="I23" s="77">
        <v>99</v>
      </c>
      <c r="J23" s="77"/>
      <c r="K23" s="79">
        <v>13</v>
      </c>
      <c r="L23" s="79"/>
      <c r="M23" s="79"/>
      <c r="N23" s="78" t="s">
        <v>67</v>
      </c>
      <c r="O23" s="77"/>
      <c r="P23" s="191"/>
      <c r="Q23" s="191"/>
      <c r="R23" s="69"/>
      <c r="S23" s="67"/>
      <c r="T23" s="68"/>
      <c r="U23" s="67"/>
      <c r="V23" s="66"/>
    </row>
    <row r="24" spans="1:22" s="36" customFormat="1" ht="14.1" customHeight="1" x14ac:dyDescent="0.25">
      <c r="A24" s="83">
        <v>33</v>
      </c>
      <c r="B24" s="82" t="s">
        <v>66</v>
      </c>
      <c r="C24" s="81" t="s">
        <v>66</v>
      </c>
      <c r="D24" s="80">
        <v>18</v>
      </c>
      <c r="E24" s="80"/>
      <c r="F24" s="79">
        <v>46</v>
      </c>
      <c r="G24" s="79"/>
      <c r="H24" s="79"/>
      <c r="I24" s="77">
        <v>98</v>
      </c>
      <c r="J24" s="77"/>
      <c r="K24" s="79">
        <v>46</v>
      </c>
      <c r="L24" s="79"/>
      <c r="M24" s="79"/>
      <c r="N24" s="78" t="s">
        <v>44</v>
      </c>
      <c r="O24" s="77"/>
      <c r="P24" s="84"/>
      <c r="Q24" s="84"/>
      <c r="R24" s="69"/>
      <c r="S24" s="67"/>
      <c r="T24" s="68"/>
      <c r="U24" s="67"/>
      <c r="V24" s="66"/>
    </row>
    <row r="25" spans="1:22" s="36" customFormat="1" ht="14.1" customHeight="1" x14ac:dyDescent="0.25">
      <c r="A25" s="83">
        <v>19</v>
      </c>
      <c r="B25" s="82" t="s">
        <v>65</v>
      </c>
      <c r="C25" s="81" t="s">
        <v>65</v>
      </c>
      <c r="D25" s="80">
        <v>18</v>
      </c>
      <c r="E25" s="80"/>
      <c r="F25" s="79">
        <v>35</v>
      </c>
      <c r="G25" s="79"/>
      <c r="H25" s="79"/>
      <c r="I25" s="77">
        <v>98</v>
      </c>
      <c r="J25" s="77"/>
      <c r="K25" s="79">
        <v>51</v>
      </c>
      <c r="L25" s="79"/>
      <c r="M25" s="79"/>
      <c r="N25" s="78" t="s">
        <v>64</v>
      </c>
      <c r="O25" s="77"/>
      <c r="P25" s="191"/>
      <c r="Q25" s="191"/>
      <c r="R25" s="69"/>
      <c r="S25" s="67"/>
      <c r="T25" s="68"/>
      <c r="U25" s="67"/>
      <c r="V25" s="66"/>
    </row>
    <row r="26" spans="1:22" s="36" customFormat="1" ht="14.1" customHeight="1" x14ac:dyDescent="0.25">
      <c r="A26" s="83">
        <v>20</v>
      </c>
      <c r="B26" s="82" t="s">
        <v>63</v>
      </c>
      <c r="C26" s="81" t="s">
        <v>63</v>
      </c>
      <c r="D26" s="80">
        <v>18</v>
      </c>
      <c r="E26" s="80"/>
      <c r="F26" s="79">
        <v>59</v>
      </c>
      <c r="G26" s="79"/>
      <c r="H26" s="79"/>
      <c r="I26" s="77">
        <v>99</v>
      </c>
      <c r="J26" s="77"/>
      <c r="K26" s="79">
        <v>6</v>
      </c>
      <c r="L26" s="79"/>
      <c r="M26" s="79"/>
      <c r="N26" s="78" t="s">
        <v>62</v>
      </c>
      <c r="O26" s="77"/>
      <c r="P26" s="193"/>
      <c r="Q26" s="193"/>
      <c r="R26" s="69"/>
      <c r="S26" s="67"/>
      <c r="T26" s="68"/>
      <c r="U26" s="67"/>
      <c r="V26" s="66"/>
    </row>
    <row r="27" spans="1:22" s="36" customFormat="1" ht="14.1" customHeight="1" x14ac:dyDescent="0.25">
      <c r="A27" s="83">
        <v>21</v>
      </c>
      <c r="B27" s="82" t="s">
        <v>61</v>
      </c>
      <c r="C27" s="81" t="s">
        <v>61</v>
      </c>
      <c r="D27" s="80">
        <v>18</v>
      </c>
      <c r="E27" s="80"/>
      <c r="F27" s="79">
        <v>43</v>
      </c>
      <c r="G27" s="79"/>
      <c r="H27" s="79"/>
      <c r="I27" s="77">
        <v>99</v>
      </c>
      <c r="J27" s="77"/>
      <c r="K27" s="79">
        <v>23</v>
      </c>
      <c r="L27" s="79"/>
      <c r="M27" s="79"/>
      <c r="N27" s="78">
        <v>980</v>
      </c>
      <c r="O27" s="77"/>
      <c r="P27" s="191"/>
      <c r="Q27" s="191"/>
      <c r="R27" s="69"/>
      <c r="S27" s="67"/>
      <c r="T27" s="68"/>
      <c r="U27" s="67"/>
      <c r="V27" s="66"/>
    </row>
    <row r="28" spans="1:22" s="36" customFormat="1" ht="14.1" customHeight="1" x14ac:dyDescent="0.25">
      <c r="A28" s="83">
        <v>22</v>
      </c>
      <c r="B28" s="82" t="s">
        <v>60</v>
      </c>
      <c r="C28" s="81" t="s">
        <v>60</v>
      </c>
      <c r="D28" s="80">
        <v>18</v>
      </c>
      <c r="E28" s="80"/>
      <c r="F28" s="79">
        <v>53</v>
      </c>
      <c r="G28" s="79"/>
      <c r="H28" s="79"/>
      <c r="I28" s="77">
        <v>98</v>
      </c>
      <c r="J28" s="77"/>
      <c r="K28" s="79">
        <v>43</v>
      </c>
      <c r="L28" s="79"/>
      <c r="M28" s="79"/>
      <c r="N28" s="78" t="s">
        <v>59</v>
      </c>
      <c r="O28" s="77"/>
      <c r="P28" s="191"/>
      <c r="Q28" s="191"/>
      <c r="R28" s="69"/>
      <c r="S28" s="67"/>
      <c r="T28" s="68"/>
      <c r="U28" s="67"/>
      <c r="V28" s="66"/>
    </row>
    <row r="29" spans="1:22" s="36" customFormat="1" ht="14.1" customHeight="1" x14ac:dyDescent="0.25">
      <c r="A29" s="83">
        <v>23</v>
      </c>
      <c r="B29" s="82" t="s">
        <v>58</v>
      </c>
      <c r="C29" s="81" t="s">
        <v>58</v>
      </c>
      <c r="D29" s="80">
        <v>19</v>
      </c>
      <c r="E29" s="80"/>
      <c r="F29" s="79" t="s">
        <v>57</v>
      </c>
      <c r="G29" s="79"/>
      <c r="H29" s="79"/>
      <c r="I29" s="77">
        <v>99</v>
      </c>
      <c r="J29" s="77"/>
      <c r="K29" s="79">
        <v>59</v>
      </c>
      <c r="L29" s="79"/>
      <c r="M29" s="79"/>
      <c r="N29" s="78" t="s">
        <v>56</v>
      </c>
      <c r="O29" s="77"/>
      <c r="P29" s="191"/>
      <c r="Q29" s="191"/>
      <c r="R29" s="69"/>
      <c r="S29" s="67"/>
      <c r="T29" s="68"/>
      <c r="U29" s="67"/>
      <c r="V29" s="66"/>
    </row>
    <row r="30" spans="1:22" s="36" customFormat="1" ht="14.1" customHeight="1" x14ac:dyDescent="0.25">
      <c r="A30" s="83">
        <v>24</v>
      </c>
      <c r="B30" s="82" t="s">
        <v>55</v>
      </c>
      <c r="C30" s="81" t="s">
        <v>55</v>
      </c>
      <c r="D30" s="80">
        <v>18</v>
      </c>
      <c r="E30" s="80"/>
      <c r="F30" s="79">
        <v>41</v>
      </c>
      <c r="G30" s="79"/>
      <c r="H30" s="79"/>
      <c r="I30" s="77">
        <v>99</v>
      </c>
      <c r="J30" s="77"/>
      <c r="K30" s="79">
        <v>7</v>
      </c>
      <c r="L30" s="79"/>
      <c r="M30" s="79"/>
      <c r="N30" s="78">
        <v>940</v>
      </c>
      <c r="O30" s="77"/>
      <c r="P30" s="191"/>
      <c r="Q30" s="191"/>
      <c r="R30" s="69"/>
      <c r="S30" s="67"/>
      <c r="T30" s="68"/>
      <c r="U30" s="67"/>
      <c r="V30" s="66"/>
    </row>
    <row r="31" spans="1:22" s="36" customFormat="1" ht="14.1" customHeight="1" x14ac:dyDescent="0.25">
      <c r="A31" s="83">
        <v>25</v>
      </c>
      <c r="B31" s="82" t="s">
        <v>54</v>
      </c>
      <c r="C31" s="81" t="s">
        <v>54</v>
      </c>
      <c r="D31" s="80">
        <v>18</v>
      </c>
      <c r="E31" s="80"/>
      <c r="F31" s="79">
        <v>37</v>
      </c>
      <c r="G31" s="79"/>
      <c r="H31" s="79"/>
      <c r="I31" s="77">
        <v>99</v>
      </c>
      <c r="J31" s="77"/>
      <c r="K31" s="79">
        <v>9</v>
      </c>
      <c r="L31" s="79"/>
      <c r="M31" s="79"/>
      <c r="N31" s="78">
        <v>900</v>
      </c>
      <c r="O31" s="77"/>
      <c r="P31" s="191"/>
      <c r="Q31" s="191"/>
      <c r="R31" s="69"/>
      <c r="S31" s="67"/>
      <c r="T31" s="68"/>
      <c r="U31" s="67"/>
      <c r="V31" s="66"/>
    </row>
    <row r="32" spans="1:22" s="36" customFormat="1" ht="14.1" customHeight="1" x14ac:dyDescent="0.25">
      <c r="A32" s="83">
        <v>26</v>
      </c>
      <c r="B32" s="82" t="s">
        <v>53</v>
      </c>
      <c r="C32" s="81" t="s">
        <v>53</v>
      </c>
      <c r="D32" s="80">
        <v>18</v>
      </c>
      <c r="E32" s="80"/>
      <c r="F32" s="79">
        <v>57</v>
      </c>
      <c r="G32" s="79"/>
      <c r="H32" s="79"/>
      <c r="I32" s="77">
        <v>98</v>
      </c>
      <c r="J32" s="77"/>
      <c r="K32" s="79">
        <v>58</v>
      </c>
      <c r="L32" s="79"/>
      <c r="M32" s="79"/>
      <c r="N32" s="78" t="s">
        <v>40</v>
      </c>
      <c r="O32" s="77"/>
      <c r="P32" s="191"/>
      <c r="Q32" s="191"/>
      <c r="R32" s="69"/>
      <c r="S32" s="67"/>
      <c r="T32" s="68"/>
      <c r="U32" s="67"/>
      <c r="V32" s="66"/>
    </row>
    <row r="33" spans="1:22" ht="14.1" customHeight="1" x14ac:dyDescent="0.2">
      <c r="A33" s="83">
        <v>27</v>
      </c>
      <c r="B33" s="82" t="s">
        <v>52</v>
      </c>
      <c r="C33" s="81" t="s">
        <v>52</v>
      </c>
      <c r="D33" s="80">
        <v>18</v>
      </c>
      <c r="E33" s="80"/>
      <c r="F33" s="79">
        <v>59</v>
      </c>
      <c r="G33" s="79"/>
      <c r="H33" s="79"/>
      <c r="I33" s="77">
        <v>98</v>
      </c>
      <c r="J33" s="77"/>
      <c r="K33" s="79">
        <v>55</v>
      </c>
      <c r="L33" s="79"/>
      <c r="M33" s="79"/>
      <c r="N33" s="78" t="s">
        <v>51</v>
      </c>
      <c r="O33" s="77"/>
      <c r="P33" s="192"/>
      <c r="Q33" s="192"/>
      <c r="R33" s="69"/>
      <c r="S33" s="67"/>
      <c r="T33" s="68"/>
      <c r="U33" s="67"/>
      <c r="V33" s="66"/>
    </row>
    <row r="34" spans="1:22" ht="14.1" customHeight="1" x14ac:dyDescent="0.2">
      <c r="A34" s="83">
        <v>28</v>
      </c>
      <c r="B34" s="82" t="s">
        <v>50</v>
      </c>
      <c r="C34" s="81" t="s">
        <v>50</v>
      </c>
      <c r="D34" s="80">
        <v>18</v>
      </c>
      <c r="E34" s="80"/>
      <c r="F34" s="79">
        <v>46</v>
      </c>
      <c r="G34" s="79"/>
      <c r="H34" s="79"/>
      <c r="I34" s="77">
        <v>99</v>
      </c>
      <c r="J34" s="77"/>
      <c r="K34" s="79">
        <v>13</v>
      </c>
      <c r="L34" s="79"/>
      <c r="M34" s="79"/>
      <c r="N34" s="78" t="s">
        <v>49</v>
      </c>
      <c r="O34" s="77"/>
      <c r="P34" s="192"/>
      <c r="Q34" s="192"/>
      <c r="R34" s="69"/>
      <c r="S34" s="67"/>
      <c r="T34" s="68"/>
      <c r="U34" s="67"/>
      <c r="V34" s="66"/>
    </row>
    <row r="35" spans="1:22" ht="14.1" customHeight="1" x14ac:dyDescent="0.2">
      <c r="A35" s="83">
        <v>29</v>
      </c>
      <c r="B35" s="82" t="s">
        <v>48</v>
      </c>
      <c r="C35" s="81" t="s">
        <v>47</v>
      </c>
      <c r="D35" s="80">
        <v>18</v>
      </c>
      <c r="E35" s="80"/>
      <c r="F35" s="79">
        <v>53</v>
      </c>
      <c r="G35" s="79"/>
      <c r="H35" s="79"/>
      <c r="I35" s="77">
        <v>99</v>
      </c>
      <c r="J35" s="77"/>
      <c r="K35" s="79">
        <v>3</v>
      </c>
      <c r="L35" s="79"/>
      <c r="M35" s="79"/>
      <c r="N35" s="78" t="s">
        <v>46</v>
      </c>
      <c r="O35" s="77"/>
      <c r="P35" s="192"/>
      <c r="Q35" s="192"/>
      <c r="R35" s="69"/>
      <c r="S35" s="67"/>
      <c r="T35" s="68"/>
      <c r="U35" s="67"/>
      <c r="V35" s="66"/>
    </row>
    <row r="36" spans="1:22" ht="14.1" customHeight="1" x14ac:dyDescent="0.2">
      <c r="A36" s="83">
        <v>30</v>
      </c>
      <c r="B36" s="82" t="s">
        <v>45</v>
      </c>
      <c r="C36" s="81" t="s">
        <v>45</v>
      </c>
      <c r="D36" s="80">
        <v>18</v>
      </c>
      <c r="E36" s="80"/>
      <c r="F36" s="79">
        <v>53</v>
      </c>
      <c r="G36" s="79"/>
      <c r="H36" s="79"/>
      <c r="I36" s="77">
        <v>98</v>
      </c>
      <c r="J36" s="77"/>
      <c r="K36" s="79">
        <v>51</v>
      </c>
      <c r="L36" s="79"/>
      <c r="M36" s="79"/>
      <c r="N36" s="78" t="s">
        <v>44</v>
      </c>
      <c r="O36" s="77"/>
      <c r="P36" s="192"/>
      <c r="Q36" s="192"/>
      <c r="R36" s="69"/>
      <c r="S36" s="67"/>
      <c r="T36" s="68"/>
      <c r="U36" s="67"/>
      <c r="V36" s="66"/>
    </row>
    <row r="37" spans="1:22" ht="14.1" customHeight="1" x14ac:dyDescent="0.2">
      <c r="A37" s="83">
        <v>31</v>
      </c>
      <c r="B37" s="82" t="s">
        <v>43</v>
      </c>
      <c r="C37" s="81" t="s">
        <v>42</v>
      </c>
      <c r="D37" s="80">
        <v>18</v>
      </c>
      <c r="E37" s="80"/>
      <c r="F37" s="79">
        <v>39</v>
      </c>
      <c r="G37" s="79"/>
      <c r="H37" s="79"/>
      <c r="I37" s="77">
        <v>99</v>
      </c>
      <c r="J37" s="77"/>
      <c r="K37" s="79">
        <v>11</v>
      </c>
      <c r="L37" s="79"/>
      <c r="M37" s="79"/>
      <c r="N37" s="78">
        <v>920</v>
      </c>
      <c r="O37" s="77"/>
      <c r="P37" s="192"/>
      <c r="Q37" s="192"/>
      <c r="R37" s="69"/>
      <c r="S37" s="67"/>
      <c r="T37" s="68"/>
      <c r="U37" s="67"/>
      <c r="V37" s="66"/>
    </row>
    <row r="38" spans="1:22" ht="14.1" customHeight="1" x14ac:dyDescent="0.2">
      <c r="A38" s="76">
        <v>32</v>
      </c>
      <c r="B38" s="75" t="s">
        <v>41</v>
      </c>
      <c r="C38" s="74" t="s">
        <v>41</v>
      </c>
      <c r="D38" s="73">
        <v>18</v>
      </c>
      <c r="E38" s="73"/>
      <c r="F38" s="72">
        <v>47</v>
      </c>
      <c r="G38" s="72"/>
      <c r="H38" s="72"/>
      <c r="I38" s="70">
        <v>98</v>
      </c>
      <c r="J38" s="70"/>
      <c r="K38" s="72">
        <v>45</v>
      </c>
      <c r="L38" s="72"/>
      <c r="M38" s="72"/>
      <c r="N38" s="71" t="s">
        <v>40</v>
      </c>
      <c r="O38" s="70"/>
      <c r="P38" s="192"/>
      <c r="Q38" s="192"/>
      <c r="R38" s="69"/>
      <c r="S38" s="67"/>
      <c r="T38" s="68"/>
      <c r="U38" s="67"/>
      <c r="V38" s="66"/>
    </row>
    <row r="39" spans="1:22" ht="15" customHeight="1" x14ac:dyDescent="0.2">
      <c r="A39" s="65"/>
      <c r="B39" s="64"/>
      <c r="C39" s="63"/>
      <c r="D39" s="62"/>
      <c r="E39" s="62"/>
      <c r="F39" s="61"/>
      <c r="G39" s="61"/>
      <c r="H39" s="61"/>
      <c r="I39" s="59"/>
      <c r="J39" s="59"/>
      <c r="K39" s="61"/>
      <c r="L39" s="61"/>
      <c r="M39" s="61"/>
      <c r="N39" s="60"/>
      <c r="O39" s="59"/>
      <c r="P39" s="58"/>
      <c r="Q39" s="57"/>
    </row>
    <row r="40" spans="1:22" ht="15" customHeight="1" x14ac:dyDescent="0.2">
      <c r="A40" s="195" t="s">
        <v>39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58"/>
      <c r="Q40" s="57"/>
    </row>
    <row r="41" spans="1:22" ht="15" customHeight="1" x14ac:dyDescent="0.2">
      <c r="A41" s="189" t="s">
        <v>38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56"/>
      <c r="M41" s="56"/>
      <c r="N41" s="56"/>
    </row>
    <row r="42" spans="1:22" ht="8.2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</sheetData>
  <mergeCells count="45">
    <mergeCell ref="N4:O4"/>
    <mergeCell ref="D5:E5"/>
    <mergeCell ref="F5:G5"/>
    <mergeCell ref="I5:J5"/>
    <mergeCell ref="A4:A5"/>
    <mergeCell ref="B4:B5"/>
    <mergeCell ref="C4:C5"/>
    <mergeCell ref="D4:G4"/>
    <mergeCell ref="I4:L4"/>
    <mergeCell ref="K5:L5"/>
    <mergeCell ref="N5:O5"/>
    <mergeCell ref="P26:Q26"/>
    <mergeCell ref="P27:Q27"/>
    <mergeCell ref="P15:Q15"/>
    <mergeCell ref="P9:Q9"/>
    <mergeCell ref="P10:Q10"/>
    <mergeCell ref="P11:Q11"/>
    <mergeCell ref="P12:Q12"/>
    <mergeCell ref="P13:Q13"/>
    <mergeCell ref="P6:Q6"/>
    <mergeCell ref="P7:Q7"/>
    <mergeCell ref="P8:Q8"/>
    <mergeCell ref="P38:Q38"/>
    <mergeCell ref="A40:O40"/>
    <mergeCell ref="P28:Q28"/>
    <mergeCell ref="P16:Q16"/>
    <mergeCell ref="P17:Q17"/>
    <mergeCell ref="P18:Q18"/>
    <mergeCell ref="P19:Q19"/>
    <mergeCell ref="P20:Q20"/>
    <mergeCell ref="P21:Q21"/>
    <mergeCell ref="P22:Q22"/>
    <mergeCell ref="P14:Q14"/>
    <mergeCell ref="P23:Q23"/>
    <mergeCell ref="P25:Q25"/>
    <mergeCell ref="A41:K41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>
    <oddFooter>&amp;R&amp;"Tahoma,Normal"&amp;10 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14999847407452621"/>
  </sheetPr>
  <dimension ref="A1:N43"/>
  <sheetViews>
    <sheetView showGridLines="0" view="pageBreakPreview" zoomScaleNormal="70" zoomScaleSheetLayoutView="100" workbookViewId="0">
      <selection activeCell="M30" sqref="M30"/>
    </sheetView>
  </sheetViews>
  <sheetFormatPr baseColWidth="10" defaultRowHeight="12.75" x14ac:dyDescent="0.2"/>
  <cols>
    <col min="1" max="1" width="40.28515625" style="1" customWidth="1"/>
    <col min="2" max="2" width="19.7109375" style="1" customWidth="1"/>
    <col min="3" max="3" width="9.42578125" style="1" customWidth="1"/>
    <col min="4" max="4" width="20.42578125" style="1" customWidth="1"/>
    <col min="5" max="5" width="9.5703125" style="1" customWidth="1"/>
    <col min="6" max="6" width="2.28515625" style="1" customWidth="1"/>
    <col min="7" max="7" width="16.5703125" style="1" customWidth="1"/>
    <col min="8" max="8" width="10.42578125" style="1" customWidth="1"/>
    <col min="9" max="16384" width="11.42578125" style="1"/>
  </cols>
  <sheetData>
    <row r="1" spans="1:14" s="135" customFormat="1" ht="15" customHeight="1" x14ac:dyDescent="0.2">
      <c r="A1" s="54" t="s">
        <v>115</v>
      </c>
      <c r="B1" s="54"/>
      <c r="C1" s="54"/>
      <c r="D1" s="54"/>
      <c r="E1" s="54"/>
      <c r="F1" s="54"/>
      <c r="G1" s="136"/>
      <c r="H1" s="52" t="s">
        <v>136</v>
      </c>
    </row>
    <row r="2" spans="1:14" s="135" customFormat="1" ht="15" customHeight="1" x14ac:dyDescent="0.2">
      <c r="A2" s="54" t="s">
        <v>114</v>
      </c>
      <c r="B2" s="54"/>
      <c r="C2" s="54"/>
      <c r="D2" s="54"/>
      <c r="E2" s="54"/>
      <c r="F2" s="54"/>
      <c r="G2" s="136"/>
      <c r="H2" s="52"/>
    </row>
    <row r="3" spans="1:14" s="23" customFormat="1" ht="16.5" customHeight="1" x14ac:dyDescent="0.2">
      <c r="A3" s="134" t="s">
        <v>113</v>
      </c>
      <c r="B3" s="95"/>
      <c r="C3" s="95"/>
      <c r="D3" s="95"/>
      <c r="E3" s="95"/>
      <c r="F3" s="95"/>
      <c r="G3" s="95"/>
      <c r="H3" s="95"/>
    </row>
    <row r="4" spans="1:14" s="23" customFormat="1" ht="16.5" customHeight="1" x14ac:dyDescent="0.2">
      <c r="A4" s="133"/>
      <c r="B4" s="95"/>
      <c r="C4" s="95"/>
      <c r="D4" s="95"/>
      <c r="E4" s="95"/>
      <c r="F4" s="101"/>
      <c r="G4" s="95"/>
      <c r="H4" s="95"/>
    </row>
    <row r="5" spans="1:14" s="36" customFormat="1" ht="18" customHeight="1" x14ac:dyDescent="0.25">
      <c r="A5" s="182" t="s">
        <v>105</v>
      </c>
      <c r="B5" s="205">
        <v>2013</v>
      </c>
      <c r="C5" s="205"/>
      <c r="D5" s="205"/>
      <c r="E5" s="205"/>
      <c r="F5" s="159"/>
      <c r="G5" s="182" t="s">
        <v>112</v>
      </c>
      <c r="H5" s="182"/>
    </row>
    <row r="6" spans="1:14" ht="18.75" customHeight="1" x14ac:dyDescent="0.2">
      <c r="A6" s="183"/>
      <c r="B6" s="206" t="s">
        <v>111</v>
      </c>
      <c r="C6" s="206"/>
      <c r="D6" s="179" t="s">
        <v>110</v>
      </c>
      <c r="E6" s="179"/>
      <c r="F6" s="160"/>
      <c r="G6" s="183"/>
      <c r="H6" s="183"/>
    </row>
    <row r="7" spans="1:14" s="28" customFormat="1" ht="18" customHeight="1" x14ac:dyDescent="0.2">
      <c r="A7" s="161" t="s">
        <v>109</v>
      </c>
      <c r="B7" s="162">
        <f>SUM(B8:B40)</f>
        <v>1874990.5198928984</v>
      </c>
      <c r="C7" s="163"/>
      <c r="D7" s="164">
        <f t="shared" ref="D7:D40" si="0">B7/G7</f>
        <v>378.15707693647624</v>
      </c>
      <c r="E7" s="164"/>
      <c r="F7" s="164"/>
      <c r="G7" s="165">
        <f>SUM(G8:G40)</f>
        <v>4958.232</v>
      </c>
      <c r="H7" s="163"/>
      <c r="J7" s="116"/>
      <c r="K7" s="116"/>
      <c r="L7" s="116"/>
      <c r="M7" s="132"/>
      <c r="N7" s="132"/>
    </row>
    <row r="8" spans="1:14" ht="12.6" customHeight="1" x14ac:dyDescent="0.2">
      <c r="A8" s="131" t="s">
        <v>97</v>
      </c>
      <c r="B8" s="130">
        <v>17892.633877045853</v>
      </c>
      <c r="C8" s="127"/>
      <c r="D8" s="128">
        <f t="shared" si="0"/>
        <v>143.09871379708289</v>
      </c>
      <c r="E8" s="129"/>
      <c r="F8" s="129"/>
      <c r="G8" s="128">
        <v>125.03700000000001</v>
      </c>
      <c r="H8" s="127"/>
      <c r="J8" s="116"/>
      <c r="K8" s="116"/>
      <c r="L8" s="116"/>
      <c r="M8" s="116"/>
      <c r="N8" s="116"/>
    </row>
    <row r="9" spans="1:14" ht="12.6" customHeight="1" x14ac:dyDescent="0.2">
      <c r="A9" s="126" t="s">
        <v>96</v>
      </c>
      <c r="B9" s="125">
        <v>21313.336486254593</v>
      </c>
      <c r="C9" s="122"/>
      <c r="D9" s="123">
        <f t="shared" si="0"/>
        <v>298.36821197842164</v>
      </c>
      <c r="E9" s="124"/>
      <c r="F9" s="124"/>
      <c r="G9" s="123">
        <v>71.433000000000007</v>
      </c>
      <c r="H9" s="122"/>
      <c r="J9" s="116"/>
      <c r="K9" s="116"/>
      <c r="L9" s="116"/>
      <c r="M9" s="116"/>
      <c r="N9" s="116"/>
    </row>
    <row r="10" spans="1:14" ht="12.6" customHeight="1" x14ac:dyDescent="0.2">
      <c r="A10" s="126" t="s">
        <v>95</v>
      </c>
      <c r="B10" s="125">
        <v>35398.2588987536</v>
      </c>
      <c r="C10" s="122"/>
      <c r="D10" s="123">
        <f t="shared" si="0"/>
        <v>204.69112035593488</v>
      </c>
      <c r="E10" s="124"/>
      <c r="F10" s="124"/>
      <c r="G10" s="123">
        <v>172.935</v>
      </c>
      <c r="H10" s="122"/>
      <c r="I10" s="23"/>
      <c r="J10" s="116"/>
      <c r="K10" s="116"/>
      <c r="L10" s="116"/>
      <c r="M10" s="116"/>
      <c r="N10" s="116"/>
    </row>
    <row r="11" spans="1:14" ht="12.6" customHeight="1" x14ac:dyDescent="0.2">
      <c r="A11" s="126" t="s">
        <v>93</v>
      </c>
      <c r="B11" s="125">
        <v>83455.035679017819</v>
      </c>
      <c r="C11" s="122"/>
      <c r="D11" s="123">
        <f t="shared" si="0"/>
        <v>241.41721922374461</v>
      </c>
      <c r="E11" s="124"/>
      <c r="F11" s="124"/>
      <c r="G11" s="123">
        <v>345.68799999999999</v>
      </c>
      <c r="H11" s="122"/>
      <c r="J11" s="116"/>
      <c r="K11" s="116"/>
      <c r="L11" s="116"/>
      <c r="M11" s="116"/>
      <c r="N11" s="116"/>
    </row>
    <row r="12" spans="1:14" ht="12.6" customHeight="1" x14ac:dyDescent="0.2">
      <c r="A12" s="126" t="s">
        <v>90</v>
      </c>
      <c r="B12" s="125">
        <v>10047.734868337961</v>
      </c>
      <c r="C12" s="122"/>
      <c r="D12" s="123">
        <f t="shared" si="0"/>
        <v>97.963602639646282</v>
      </c>
      <c r="E12" s="124"/>
      <c r="F12" s="124"/>
      <c r="G12" s="123">
        <v>102.566</v>
      </c>
      <c r="H12" s="122"/>
      <c r="J12" s="116"/>
      <c r="K12" s="116"/>
      <c r="L12" s="116"/>
      <c r="M12" s="116"/>
      <c r="N12" s="116"/>
    </row>
    <row r="13" spans="1:14" ht="12.6" customHeight="1" x14ac:dyDescent="0.2">
      <c r="A13" s="126" t="s">
        <v>88</v>
      </c>
      <c r="B13" s="125">
        <v>184313.70270931133</v>
      </c>
      <c r="C13" s="122"/>
      <c r="D13" s="123">
        <f t="shared" si="0"/>
        <v>1199.56071037163</v>
      </c>
      <c r="E13" s="124"/>
      <c r="F13" s="124"/>
      <c r="G13" s="123">
        <v>153.65100000000001</v>
      </c>
      <c r="H13" s="122"/>
      <c r="J13" s="116"/>
      <c r="K13" s="116"/>
      <c r="L13" s="116"/>
      <c r="M13" s="116"/>
      <c r="N13" s="116"/>
    </row>
    <row r="14" spans="1:14" ht="12.6" customHeight="1" x14ac:dyDescent="0.2">
      <c r="A14" s="126" t="s">
        <v>30</v>
      </c>
      <c r="B14" s="125">
        <v>379310.23470187711</v>
      </c>
      <c r="C14" s="122"/>
      <c r="D14" s="123">
        <f t="shared" si="0"/>
        <v>1825.3708376935265</v>
      </c>
      <c r="E14" s="124"/>
      <c r="F14" s="124"/>
      <c r="G14" s="123">
        <v>207.79900000000001</v>
      </c>
      <c r="H14" s="122"/>
      <c r="J14" s="116"/>
      <c r="K14" s="116"/>
      <c r="L14" s="116"/>
      <c r="M14" s="116"/>
      <c r="N14" s="116"/>
    </row>
    <row r="15" spans="1:14" ht="12.6" customHeight="1" x14ac:dyDescent="0.2">
      <c r="A15" s="126" t="s">
        <v>85</v>
      </c>
      <c r="B15" s="125">
        <v>90821.304133384168</v>
      </c>
      <c r="C15" s="122"/>
      <c r="D15" s="123">
        <f t="shared" si="0"/>
        <v>1397.6163632547614</v>
      </c>
      <c r="E15" s="124"/>
      <c r="F15" s="124"/>
      <c r="G15" s="123">
        <v>64.983000000000004</v>
      </c>
      <c r="H15" s="122"/>
      <c r="J15" s="116"/>
      <c r="K15" s="116"/>
      <c r="L15" s="116"/>
      <c r="M15" s="116"/>
      <c r="N15" s="116"/>
    </row>
    <row r="16" spans="1:14" ht="12.6" customHeight="1" x14ac:dyDescent="0.2">
      <c r="A16" s="126" t="s">
        <v>83</v>
      </c>
      <c r="B16" s="125">
        <v>18634.930765919315</v>
      </c>
      <c r="C16" s="122"/>
      <c r="D16" s="123">
        <f t="shared" si="0"/>
        <v>97.988330568788285</v>
      </c>
      <c r="E16" s="124"/>
      <c r="F16" s="124"/>
      <c r="G16" s="123">
        <v>190.17500000000001</v>
      </c>
      <c r="H16" s="122"/>
      <c r="J16" s="116"/>
      <c r="K16" s="116"/>
      <c r="L16" s="116"/>
      <c r="M16" s="116"/>
      <c r="N16" s="116"/>
    </row>
    <row r="17" spans="1:14" ht="12.6" customHeight="1" x14ac:dyDescent="0.2">
      <c r="A17" s="126" t="s">
        <v>81</v>
      </c>
      <c r="B17" s="125">
        <v>16648.860260198089</v>
      </c>
      <c r="C17" s="122"/>
      <c r="D17" s="123">
        <f t="shared" si="0"/>
        <v>205.98396877487554</v>
      </c>
      <c r="E17" s="124"/>
      <c r="F17" s="124"/>
      <c r="G17" s="123">
        <v>80.825999999999993</v>
      </c>
      <c r="H17" s="122"/>
      <c r="J17" s="116"/>
      <c r="K17" s="116"/>
      <c r="L17" s="116"/>
      <c r="M17" s="116"/>
      <c r="N17" s="116"/>
    </row>
    <row r="18" spans="1:14" ht="12.6" customHeight="1" x14ac:dyDescent="0.2">
      <c r="A18" s="126" t="s">
        <v>79</v>
      </c>
      <c r="B18" s="125">
        <v>207471.81250809427</v>
      </c>
      <c r="C18" s="122"/>
      <c r="D18" s="123">
        <f t="shared" si="0"/>
        <v>4213.8234728266771</v>
      </c>
      <c r="E18" s="124"/>
      <c r="F18" s="124"/>
      <c r="G18" s="123">
        <v>49.235999999999997</v>
      </c>
      <c r="H18" s="122"/>
      <c r="J18" s="116"/>
      <c r="K18" s="116"/>
      <c r="L18" s="116"/>
      <c r="M18" s="116"/>
      <c r="N18" s="116"/>
    </row>
    <row r="19" spans="1:14" ht="12.6" customHeight="1" x14ac:dyDescent="0.2">
      <c r="A19" s="126" t="s">
        <v>77</v>
      </c>
      <c r="B19" s="125">
        <v>57505.36295738948</v>
      </c>
      <c r="C19" s="122"/>
      <c r="D19" s="123">
        <f t="shared" si="0"/>
        <v>403.17011461155187</v>
      </c>
      <c r="E19" s="124"/>
      <c r="F19" s="124"/>
      <c r="G19" s="123">
        <v>142.63300000000001</v>
      </c>
      <c r="H19" s="122"/>
      <c r="J19" s="116"/>
      <c r="K19" s="116"/>
      <c r="L19" s="116"/>
      <c r="M19" s="116"/>
      <c r="N19" s="116"/>
    </row>
    <row r="20" spans="1:14" ht="12.6" customHeight="1" x14ac:dyDescent="0.2">
      <c r="A20" s="126" t="s">
        <v>76</v>
      </c>
      <c r="B20" s="125">
        <v>16058.326565069152</v>
      </c>
      <c r="C20" s="122"/>
      <c r="D20" s="123">
        <f t="shared" si="0"/>
        <v>164.20396303562708</v>
      </c>
      <c r="E20" s="124"/>
      <c r="F20" s="124"/>
      <c r="G20" s="123">
        <v>97.795000000000002</v>
      </c>
      <c r="H20" s="122"/>
      <c r="J20" s="116"/>
      <c r="K20" s="116"/>
      <c r="L20" s="116"/>
      <c r="M20" s="116"/>
      <c r="N20" s="116"/>
    </row>
    <row r="21" spans="1:14" ht="12.6" customHeight="1" x14ac:dyDescent="0.2">
      <c r="A21" s="126" t="s">
        <v>74</v>
      </c>
      <c r="B21" s="125">
        <v>9859.4393666969736</v>
      </c>
      <c r="C21" s="122"/>
      <c r="D21" s="123">
        <f t="shared" si="0"/>
        <v>214.69969441002078</v>
      </c>
      <c r="E21" s="124"/>
      <c r="F21" s="124"/>
      <c r="G21" s="123">
        <v>45.921999999999997</v>
      </c>
      <c r="H21" s="122"/>
      <c r="J21" s="116"/>
      <c r="K21" s="116"/>
      <c r="L21" s="116"/>
      <c r="M21" s="116"/>
      <c r="N21" s="116"/>
    </row>
    <row r="22" spans="1:14" ht="12.6" customHeight="1" x14ac:dyDescent="0.2">
      <c r="A22" s="126" t="s">
        <v>73</v>
      </c>
      <c r="B22" s="125">
        <v>26282.409180679228</v>
      </c>
      <c r="C22" s="122"/>
      <c r="D22" s="123">
        <f t="shared" si="0"/>
        <v>112.48912525328802</v>
      </c>
      <c r="E22" s="124"/>
      <c r="F22" s="124"/>
      <c r="G22" s="123">
        <v>233.64400000000001</v>
      </c>
      <c r="H22" s="122"/>
      <c r="J22" s="116"/>
      <c r="K22" s="116"/>
      <c r="L22" s="116"/>
      <c r="M22" s="116"/>
      <c r="N22" s="116"/>
    </row>
    <row r="23" spans="1:14" ht="12.6" customHeight="1" x14ac:dyDescent="0.2">
      <c r="A23" s="126" t="s">
        <v>71</v>
      </c>
      <c r="B23" s="125">
        <v>17601.733808340545</v>
      </c>
      <c r="C23" s="122"/>
      <c r="D23" s="123">
        <f t="shared" si="0"/>
        <v>218.08615795242903</v>
      </c>
      <c r="E23" s="124"/>
      <c r="F23" s="124"/>
      <c r="G23" s="123">
        <v>80.709999999999994</v>
      </c>
      <c r="H23" s="122"/>
      <c r="J23" s="116"/>
      <c r="K23" s="116"/>
      <c r="L23" s="116"/>
      <c r="M23" s="116"/>
      <c r="N23" s="116"/>
    </row>
    <row r="24" spans="1:14" ht="12.6" customHeight="1" x14ac:dyDescent="0.2">
      <c r="A24" s="126" t="s">
        <v>69</v>
      </c>
      <c r="B24" s="125">
        <v>64587.946191741808</v>
      </c>
      <c r="C24" s="122"/>
      <c r="D24" s="123">
        <f t="shared" si="0"/>
        <v>215.88900763354124</v>
      </c>
      <c r="E24" s="124"/>
      <c r="F24" s="124"/>
      <c r="G24" s="123">
        <v>299.17200000000003</v>
      </c>
      <c r="H24" s="122"/>
      <c r="J24" s="116"/>
      <c r="K24" s="116"/>
      <c r="L24" s="116"/>
      <c r="M24" s="116"/>
      <c r="N24" s="116"/>
    </row>
    <row r="25" spans="1:14" ht="12.6" customHeight="1" x14ac:dyDescent="0.2">
      <c r="A25" s="126" t="s">
        <v>68</v>
      </c>
      <c r="B25" s="125">
        <v>113819.72407502288</v>
      </c>
      <c r="C25" s="122"/>
      <c r="D25" s="123">
        <f t="shared" si="0"/>
        <v>1297.9931813000819</v>
      </c>
      <c r="E25" s="124"/>
      <c r="F25" s="124"/>
      <c r="G25" s="123">
        <v>87.688999999999993</v>
      </c>
      <c r="H25" s="122"/>
      <c r="J25" s="116"/>
      <c r="K25" s="116"/>
      <c r="L25" s="116"/>
      <c r="M25" s="116"/>
      <c r="N25" s="116"/>
    </row>
    <row r="26" spans="1:14" s="23" customFormat="1" ht="12.6" customHeight="1" x14ac:dyDescent="0.2">
      <c r="A26" s="126" t="s">
        <v>66</v>
      </c>
      <c r="B26" s="125">
        <v>15943.832669939673</v>
      </c>
      <c r="C26" s="122"/>
      <c r="D26" s="123">
        <f t="shared" si="0"/>
        <v>347.66316332184198</v>
      </c>
      <c r="E26" s="124"/>
      <c r="F26" s="124"/>
      <c r="G26" s="123">
        <v>45.86</v>
      </c>
      <c r="H26" s="122"/>
      <c r="J26" s="116"/>
      <c r="K26" s="116"/>
      <c r="L26" s="116"/>
      <c r="M26" s="116"/>
      <c r="N26" s="116"/>
    </row>
    <row r="27" spans="1:14" ht="12.6" customHeight="1" x14ac:dyDescent="0.2">
      <c r="A27" s="126" t="s">
        <v>65</v>
      </c>
      <c r="B27" s="125">
        <v>26561.340141962501</v>
      </c>
      <c r="C27" s="122"/>
      <c r="D27" s="123">
        <f t="shared" si="0"/>
        <v>75.951823758231754</v>
      </c>
      <c r="E27" s="124"/>
      <c r="F27" s="124"/>
      <c r="G27" s="123">
        <v>349.71300000000002</v>
      </c>
      <c r="H27" s="122"/>
      <c r="J27" s="116"/>
      <c r="K27" s="116"/>
      <c r="L27" s="116"/>
      <c r="M27" s="116"/>
      <c r="N27" s="116"/>
    </row>
    <row r="28" spans="1:14" ht="12.6" customHeight="1" x14ac:dyDescent="0.2">
      <c r="A28" s="126" t="s">
        <v>63</v>
      </c>
      <c r="B28" s="125">
        <v>44550.900418676378</v>
      </c>
      <c r="C28" s="122"/>
      <c r="D28" s="123">
        <f t="shared" si="0"/>
        <v>183.60451199968836</v>
      </c>
      <c r="E28" s="124"/>
      <c r="F28" s="124"/>
      <c r="G28" s="123">
        <v>242.64599999999999</v>
      </c>
      <c r="H28" s="122"/>
      <c r="J28" s="116"/>
      <c r="K28" s="116"/>
      <c r="L28" s="116"/>
      <c r="M28" s="116"/>
      <c r="N28" s="116"/>
    </row>
    <row r="29" spans="1:14" ht="12.6" customHeight="1" x14ac:dyDescent="0.2">
      <c r="A29" s="126" t="s">
        <v>61</v>
      </c>
      <c r="B29" s="125">
        <v>7939.3636433741176</v>
      </c>
      <c r="C29" s="122"/>
      <c r="D29" s="123">
        <f t="shared" si="0"/>
        <v>149.07083579064792</v>
      </c>
      <c r="E29" s="124"/>
      <c r="F29" s="124"/>
      <c r="G29" s="123">
        <v>53.259</v>
      </c>
      <c r="H29" s="122"/>
      <c r="J29" s="116"/>
      <c r="K29" s="116"/>
      <c r="L29" s="116"/>
      <c r="M29" s="116"/>
      <c r="N29" s="116"/>
    </row>
    <row r="30" spans="1:14" ht="12.6" customHeight="1" x14ac:dyDescent="0.2">
      <c r="A30" s="126" t="s">
        <v>60</v>
      </c>
      <c r="B30" s="125">
        <v>20111.378419601002</v>
      </c>
      <c r="C30" s="122"/>
      <c r="D30" s="123">
        <f t="shared" si="0"/>
        <v>204.13912604398183</v>
      </c>
      <c r="E30" s="124"/>
      <c r="F30" s="124"/>
      <c r="G30" s="123">
        <v>98.518000000000001</v>
      </c>
      <c r="H30" s="122"/>
      <c r="J30" s="116"/>
      <c r="K30" s="116"/>
      <c r="L30" s="116"/>
      <c r="M30" s="116"/>
      <c r="N30" s="116"/>
    </row>
    <row r="31" spans="1:14" ht="12.6" customHeight="1" x14ac:dyDescent="0.2">
      <c r="A31" s="126" t="s">
        <v>58</v>
      </c>
      <c r="B31" s="125">
        <v>6991.8847962352629</v>
      </c>
      <c r="C31" s="122"/>
      <c r="D31" s="123">
        <f t="shared" si="0"/>
        <v>56.344363828734025</v>
      </c>
      <c r="E31" s="124"/>
      <c r="F31" s="124"/>
      <c r="G31" s="123">
        <v>124.092</v>
      </c>
      <c r="H31" s="122"/>
      <c r="J31" s="116"/>
      <c r="K31" s="116"/>
      <c r="L31" s="116"/>
      <c r="M31" s="116"/>
      <c r="N31" s="116"/>
    </row>
    <row r="32" spans="1:14" ht="12.6" customHeight="1" x14ac:dyDescent="0.2">
      <c r="A32" s="126" t="s">
        <v>55</v>
      </c>
      <c r="B32" s="125">
        <v>51219.532867826543</v>
      </c>
      <c r="C32" s="122"/>
      <c r="D32" s="123">
        <f t="shared" si="0"/>
        <v>216.42757244738863</v>
      </c>
      <c r="E32" s="124"/>
      <c r="F32" s="124"/>
      <c r="G32" s="123">
        <v>236.65899999999999</v>
      </c>
      <c r="H32" s="122"/>
      <c r="J32" s="116"/>
      <c r="K32" s="116"/>
      <c r="L32" s="116"/>
      <c r="M32" s="116"/>
      <c r="N32" s="116"/>
    </row>
    <row r="33" spans="1:14" ht="12.6" customHeight="1" x14ac:dyDescent="0.2">
      <c r="A33" s="126" t="s">
        <v>54</v>
      </c>
      <c r="B33" s="125">
        <v>32764.460086031111</v>
      </c>
      <c r="C33" s="122"/>
      <c r="D33" s="123">
        <f t="shared" si="0"/>
        <v>56.31683720879618</v>
      </c>
      <c r="E33" s="124"/>
      <c r="F33" s="124"/>
      <c r="G33" s="123">
        <v>581.78800000000001</v>
      </c>
      <c r="H33" s="122"/>
      <c r="J33" s="116"/>
      <c r="K33" s="116"/>
      <c r="L33" s="116"/>
      <c r="M33" s="116"/>
      <c r="N33" s="116"/>
    </row>
    <row r="34" spans="1:14" ht="12.6" customHeight="1" x14ac:dyDescent="0.2">
      <c r="A34" s="126" t="s">
        <v>53</v>
      </c>
      <c r="B34" s="125">
        <v>17593.198160714433</v>
      </c>
      <c r="C34" s="122"/>
      <c r="D34" s="123">
        <f t="shared" si="0"/>
        <v>337.44817708904469</v>
      </c>
      <c r="E34" s="124"/>
      <c r="F34" s="124"/>
      <c r="G34" s="123">
        <v>52.136000000000003</v>
      </c>
      <c r="H34" s="122"/>
      <c r="J34" s="116"/>
      <c r="K34" s="116"/>
      <c r="L34" s="116"/>
      <c r="M34" s="116"/>
      <c r="N34" s="116"/>
    </row>
    <row r="35" spans="1:14" ht="12.6" customHeight="1" x14ac:dyDescent="0.2">
      <c r="A35" s="126" t="s">
        <v>52</v>
      </c>
      <c r="B35" s="125">
        <v>11223.603792046297</v>
      </c>
      <c r="C35" s="122"/>
      <c r="D35" s="123">
        <f t="shared" si="0"/>
        <v>165.54476226505645</v>
      </c>
      <c r="E35" s="124"/>
      <c r="F35" s="124"/>
      <c r="G35" s="123">
        <v>67.798000000000002</v>
      </c>
      <c r="H35" s="122"/>
      <c r="J35" s="116"/>
      <c r="K35" s="116"/>
      <c r="L35" s="116"/>
      <c r="M35" s="116"/>
      <c r="N35" s="116"/>
    </row>
    <row r="36" spans="1:14" ht="11.25" customHeight="1" x14ac:dyDescent="0.2">
      <c r="A36" s="126" t="s">
        <v>50</v>
      </c>
      <c r="B36" s="125">
        <v>68326.56241510222</v>
      </c>
      <c r="C36" s="122"/>
      <c r="D36" s="123">
        <f t="shared" si="0"/>
        <v>766.49124335444822</v>
      </c>
      <c r="E36" s="124"/>
      <c r="F36" s="124"/>
      <c r="G36" s="123">
        <v>89.141999999999996</v>
      </c>
      <c r="H36" s="122"/>
      <c r="J36" s="116"/>
      <c r="K36" s="116"/>
      <c r="L36" s="116"/>
      <c r="M36" s="116"/>
      <c r="N36" s="116"/>
    </row>
    <row r="37" spans="1:14" ht="12.6" customHeight="1" x14ac:dyDescent="0.2">
      <c r="A37" s="126" t="s">
        <v>48</v>
      </c>
      <c r="B37" s="125">
        <v>104609.15690995604</v>
      </c>
      <c r="C37" s="122"/>
      <c r="D37" s="123">
        <f t="shared" si="0"/>
        <v>515.47855929926698</v>
      </c>
      <c r="E37" s="124"/>
      <c r="F37" s="124"/>
      <c r="G37" s="123">
        <v>202.93600000000001</v>
      </c>
      <c r="H37" s="122"/>
      <c r="J37" s="116"/>
      <c r="K37" s="116"/>
      <c r="L37" s="116"/>
      <c r="M37" s="116"/>
      <c r="N37" s="116"/>
    </row>
    <row r="38" spans="1:14" ht="12.6" customHeight="1" x14ac:dyDescent="0.2">
      <c r="A38" s="126" t="s">
        <v>45</v>
      </c>
      <c r="B38" s="125">
        <v>50230.797259369036</v>
      </c>
      <c r="C38" s="122"/>
      <c r="D38" s="123">
        <f t="shared" si="0"/>
        <v>295.92961699650073</v>
      </c>
      <c r="E38" s="124"/>
      <c r="F38" s="124"/>
      <c r="G38" s="123">
        <v>169.739</v>
      </c>
      <c r="H38" s="122"/>
      <c r="J38" s="116"/>
      <c r="K38" s="116"/>
      <c r="L38" s="116"/>
      <c r="M38" s="116"/>
      <c r="N38" s="116"/>
    </row>
    <row r="39" spans="1:14" ht="12.6" customHeight="1" x14ac:dyDescent="0.2">
      <c r="A39" s="126" t="s">
        <v>43</v>
      </c>
      <c r="B39" s="125">
        <v>36234.149210336276</v>
      </c>
      <c r="C39" s="122"/>
      <c r="D39" s="123">
        <f t="shared" si="0"/>
        <v>1269.9922614116672</v>
      </c>
      <c r="E39" s="124"/>
      <c r="F39" s="124"/>
      <c r="G39" s="123">
        <v>28.530999999999999</v>
      </c>
      <c r="H39" s="122"/>
      <c r="J39" s="116"/>
      <c r="K39" s="116"/>
      <c r="L39" s="116"/>
      <c r="M39" s="116"/>
      <c r="N39" s="116"/>
    </row>
    <row r="40" spans="1:14" ht="12.6" customHeight="1" x14ac:dyDescent="0.2">
      <c r="A40" s="121" t="s">
        <v>41</v>
      </c>
      <c r="B40" s="120">
        <v>9667.5720685936794</v>
      </c>
      <c r="C40" s="117"/>
      <c r="D40" s="118">
        <f t="shared" si="0"/>
        <v>152.19489725592607</v>
      </c>
      <c r="E40" s="119"/>
      <c r="F40" s="119"/>
      <c r="G40" s="118">
        <v>63.521000000000001</v>
      </c>
      <c r="H40" s="117"/>
      <c r="J40" s="116"/>
      <c r="K40" s="116"/>
      <c r="L40" s="116"/>
      <c r="M40" s="116"/>
      <c r="N40" s="116"/>
    </row>
    <row r="41" spans="1:14" ht="12.6" customHeight="1" x14ac:dyDescent="0.2">
      <c r="A41" s="19"/>
      <c r="B41" s="115"/>
      <c r="C41" s="115"/>
      <c r="D41" s="115"/>
      <c r="E41" s="115"/>
      <c r="F41" s="115"/>
      <c r="G41" s="115"/>
      <c r="H41" s="115"/>
      <c r="J41" s="114"/>
      <c r="K41" s="113"/>
      <c r="L41" s="113"/>
      <c r="M41" s="113"/>
      <c r="N41" s="113"/>
    </row>
    <row r="42" spans="1:14" ht="14.25" customHeight="1" x14ac:dyDescent="0.2">
      <c r="A42" s="204" t="s">
        <v>108</v>
      </c>
      <c r="B42" s="204"/>
      <c r="C42" s="204"/>
      <c r="D42" s="204"/>
      <c r="E42" s="204"/>
      <c r="F42" s="204"/>
      <c r="G42" s="204"/>
      <c r="H42" s="204"/>
      <c r="J42" s="114"/>
      <c r="K42" s="113"/>
      <c r="L42" s="113"/>
      <c r="M42" s="113"/>
      <c r="N42" s="113"/>
    </row>
    <row r="43" spans="1:14" ht="14.25" customHeight="1" x14ac:dyDescent="0.2">
      <c r="A43" s="176" t="s">
        <v>1</v>
      </c>
      <c r="B43" s="176"/>
      <c r="C43" s="176"/>
      <c r="D43" s="176"/>
      <c r="E43" s="176"/>
      <c r="F43" s="176"/>
      <c r="G43" s="176"/>
      <c r="H43" s="176"/>
      <c r="I43" s="112"/>
    </row>
  </sheetData>
  <mergeCells count="7">
    <mergeCell ref="A42:H42"/>
    <mergeCell ref="A43:H43"/>
    <mergeCell ref="A5:A6"/>
    <mergeCell ref="B5:E5"/>
    <mergeCell ref="G5:H6"/>
    <mergeCell ref="B6:C6"/>
    <mergeCell ref="D6:E6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>
    <oddFooter>&amp;L18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0.14999847407452621"/>
  </sheetPr>
  <dimension ref="A1:AH42"/>
  <sheetViews>
    <sheetView showGridLines="0" view="pageBreakPreview" zoomScaleNormal="70" zoomScaleSheetLayoutView="100" workbookViewId="0">
      <selection activeCell="M30" sqref="M30"/>
    </sheetView>
  </sheetViews>
  <sheetFormatPr baseColWidth="10" defaultRowHeight="12.75" x14ac:dyDescent="0.2"/>
  <cols>
    <col min="1" max="1" width="18.5703125" style="1" customWidth="1"/>
    <col min="2" max="2" width="11.85546875" style="1" bestFit="1" customWidth="1"/>
    <col min="3" max="3" width="1.28515625" style="1" customWidth="1"/>
    <col min="4" max="4" width="8.85546875" style="1" customWidth="1"/>
    <col min="5" max="5" width="1.28515625" style="1" customWidth="1"/>
    <col min="6" max="6" width="9" style="1" customWidth="1"/>
    <col min="7" max="8" width="1.7109375" style="1" customWidth="1"/>
    <col min="9" max="10" width="9" style="1" bestFit="1" customWidth="1"/>
    <col min="11" max="11" width="1.7109375" style="1" customWidth="1"/>
    <col min="12" max="13" width="9" style="1" bestFit="1" customWidth="1"/>
    <col min="14" max="14" width="1.7109375" style="1" customWidth="1"/>
    <col min="15" max="16" width="9" style="1" bestFit="1" customWidth="1"/>
    <col min="17" max="17" width="1.7109375" style="1" customWidth="1"/>
    <col min="18" max="19" width="9" style="1" bestFit="1" customWidth="1"/>
    <col min="20" max="20" width="1.7109375" style="1" customWidth="1"/>
    <col min="21" max="21" width="8.140625" style="1" bestFit="1" customWidth="1"/>
    <col min="22" max="22" width="7.7109375" style="1" customWidth="1"/>
    <col min="23" max="23" width="1.7109375" style="1" customWidth="1"/>
    <col min="24" max="16384" width="11.42578125" style="1"/>
  </cols>
  <sheetData>
    <row r="1" spans="1:34" s="135" customFormat="1" ht="17.100000000000001" customHeight="1" x14ac:dyDescent="0.2">
      <c r="A1" s="148" t="s">
        <v>128</v>
      </c>
      <c r="B1" s="148"/>
      <c r="C1" s="148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52" t="s">
        <v>137</v>
      </c>
    </row>
    <row r="2" spans="1:34" s="23" customFormat="1" ht="17.100000000000001" customHeight="1" x14ac:dyDescent="0.2">
      <c r="A2" s="148" t="s">
        <v>113</v>
      </c>
      <c r="B2" s="148"/>
      <c r="C2" s="148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34" s="23" customFormat="1" ht="12.95" customHeight="1" x14ac:dyDescent="0.2">
      <c r="A3" s="133"/>
      <c r="B3" s="133"/>
      <c r="C3" s="133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34" s="36" customFormat="1" ht="18" customHeight="1" x14ac:dyDescent="0.25">
      <c r="A4" s="212" t="s">
        <v>105</v>
      </c>
      <c r="B4" s="212" t="s">
        <v>109</v>
      </c>
      <c r="C4" s="170"/>
      <c r="D4" s="214" t="s">
        <v>127</v>
      </c>
      <c r="E4" s="214"/>
      <c r="F4" s="214"/>
      <c r="G4" s="214"/>
      <c r="H4" s="171"/>
      <c r="I4" s="216" t="s">
        <v>126</v>
      </c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</row>
    <row r="5" spans="1:34" s="36" customFormat="1" ht="18" customHeight="1" x14ac:dyDescent="0.25">
      <c r="A5" s="213"/>
      <c r="B5" s="213"/>
      <c r="C5" s="172"/>
      <c r="D5" s="215"/>
      <c r="E5" s="215"/>
      <c r="F5" s="215"/>
      <c r="G5" s="215"/>
      <c r="H5" s="173"/>
      <c r="I5" s="207" t="s">
        <v>125</v>
      </c>
      <c r="J5" s="207"/>
      <c r="K5" s="172"/>
      <c r="L5" s="207" t="s">
        <v>124</v>
      </c>
      <c r="M5" s="207"/>
      <c r="N5" s="172"/>
      <c r="O5" s="207" t="s">
        <v>123</v>
      </c>
      <c r="P5" s="207"/>
      <c r="Q5" s="172"/>
      <c r="R5" s="207" t="s">
        <v>122</v>
      </c>
      <c r="S5" s="207"/>
      <c r="T5" s="172"/>
      <c r="U5" s="207" t="s">
        <v>121</v>
      </c>
      <c r="V5" s="207"/>
      <c r="W5" s="174"/>
    </row>
    <row r="6" spans="1:34" ht="20.25" customHeight="1" x14ac:dyDescent="0.2">
      <c r="A6" s="207"/>
      <c r="B6" s="207"/>
      <c r="C6" s="174"/>
      <c r="D6" s="208" t="s">
        <v>120</v>
      </c>
      <c r="E6" s="209"/>
      <c r="F6" s="207" t="s">
        <v>119</v>
      </c>
      <c r="G6" s="210"/>
      <c r="H6" s="175"/>
      <c r="I6" s="174" t="s">
        <v>118</v>
      </c>
      <c r="J6" s="174" t="s">
        <v>117</v>
      </c>
      <c r="K6" s="174"/>
      <c r="L6" s="174" t="s">
        <v>118</v>
      </c>
      <c r="M6" s="174" t="s">
        <v>117</v>
      </c>
      <c r="N6" s="174"/>
      <c r="O6" s="174" t="s">
        <v>118</v>
      </c>
      <c r="P6" s="174" t="s">
        <v>117</v>
      </c>
      <c r="Q6" s="174"/>
      <c r="R6" s="174" t="s">
        <v>118</v>
      </c>
      <c r="S6" s="174" t="s">
        <v>117</v>
      </c>
      <c r="T6" s="174"/>
      <c r="U6" s="174" t="s">
        <v>118</v>
      </c>
      <c r="V6" s="174" t="s">
        <v>117</v>
      </c>
      <c r="W6" s="175"/>
    </row>
    <row r="7" spans="1:34" s="28" customFormat="1" ht="15" customHeight="1" x14ac:dyDescent="0.2">
      <c r="A7" s="166" t="s">
        <v>34</v>
      </c>
      <c r="B7" s="167">
        <f>SUM(B8:B40)</f>
        <v>1874990.5198928984</v>
      </c>
      <c r="C7" s="168"/>
      <c r="D7" s="167">
        <f>SUM(D8:D40)</f>
        <v>905470.23248652346</v>
      </c>
      <c r="E7" s="168"/>
      <c r="F7" s="167">
        <f>SUM(F8:F40)</f>
        <v>969520.28740637552</v>
      </c>
      <c r="G7" s="169"/>
      <c r="H7" s="169"/>
      <c r="I7" s="167">
        <f>SUM(I8:I40)</f>
        <v>262230.97263855493</v>
      </c>
      <c r="J7" s="167">
        <f>SUM(J8:J40)</f>
        <v>250084.45157829762</v>
      </c>
      <c r="K7" s="169"/>
      <c r="L7" s="167">
        <f>SUM(L8:L40)</f>
        <v>238900.41381238485</v>
      </c>
      <c r="M7" s="167">
        <f>SUM(M8:M40)</f>
        <v>250348.16049007137</v>
      </c>
      <c r="N7" s="169"/>
      <c r="O7" s="167">
        <f>SUM(O8:O40)</f>
        <v>181632.42744616218</v>
      </c>
      <c r="P7" s="167">
        <f>SUM(P8:P40)</f>
        <v>212451.89748083285</v>
      </c>
      <c r="Q7" s="169"/>
      <c r="R7" s="167">
        <f>SUM(R8:R40)</f>
        <v>159150.98466748619</v>
      </c>
      <c r="S7" s="167">
        <f>SUM(S8:S40)</f>
        <v>182062.85313685844</v>
      </c>
      <c r="T7" s="169"/>
      <c r="U7" s="167">
        <f>SUM(U8:U40)</f>
        <v>63555.433921935277</v>
      </c>
      <c r="V7" s="167">
        <f>SUM(V8:V40)</f>
        <v>74572.924720315117</v>
      </c>
      <c r="W7" s="169"/>
      <c r="X7" s="147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34" ht="12.75" customHeight="1" x14ac:dyDescent="0.2">
      <c r="A8" s="131" t="s">
        <v>97</v>
      </c>
      <c r="B8" s="146">
        <f t="shared" ref="B8:B40" si="0">D8+F8</f>
        <v>17892.633877045853</v>
      </c>
      <c r="C8" s="127"/>
      <c r="D8" s="145">
        <f t="shared" ref="D8:D40" si="1">I8+L8+O8+R8+U8</f>
        <v>8649.4025887545031</v>
      </c>
      <c r="E8" s="127"/>
      <c r="F8" s="145">
        <f t="shared" ref="F8:F40" si="2">J8+M8+P8+S8+V8</f>
        <v>9243.2312882913502</v>
      </c>
      <c r="G8" s="129"/>
      <c r="H8" s="127"/>
      <c r="I8" s="130">
        <v>2589.9656984111898</v>
      </c>
      <c r="J8" s="130">
        <v>2461.81591461373</v>
      </c>
      <c r="K8" s="130"/>
      <c r="L8" s="130">
        <v>2315.6818202330601</v>
      </c>
      <c r="M8" s="130">
        <v>2483.9860533337601</v>
      </c>
      <c r="N8" s="130"/>
      <c r="O8" s="130">
        <v>1540.76062341186</v>
      </c>
      <c r="P8" s="130">
        <v>1809.9286605765501</v>
      </c>
      <c r="Q8" s="130"/>
      <c r="R8" s="130">
        <v>1482.6513363761501</v>
      </c>
      <c r="S8" s="130">
        <v>1661.7300601565801</v>
      </c>
      <c r="T8" s="130"/>
      <c r="U8" s="130">
        <v>720.34311032224298</v>
      </c>
      <c r="V8" s="130">
        <v>825.77059961073098</v>
      </c>
      <c r="W8" s="127"/>
      <c r="X8" s="138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34" ht="12.75" customHeight="1" x14ac:dyDescent="0.2">
      <c r="A9" s="126" t="s">
        <v>96</v>
      </c>
      <c r="B9" s="144">
        <f t="shared" si="0"/>
        <v>21313.336486254593</v>
      </c>
      <c r="C9" s="122"/>
      <c r="D9" s="143">
        <f t="shared" si="1"/>
        <v>10422.864240058603</v>
      </c>
      <c r="E9" s="122"/>
      <c r="F9" s="143">
        <f t="shared" si="2"/>
        <v>10890.47224619599</v>
      </c>
      <c r="G9" s="124"/>
      <c r="H9" s="122"/>
      <c r="I9" s="125">
        <v>3026.80712930553</v>
      </c>
      <c r="J9" s="125">
        <v>2893.7525022494201</v>
      </c>
      <c r="K9" s="125"/>
      <c r="L9" s="125">
        <v>2608.58650707473</v>
      </c>
      <c r="M9" s="125">
        <v>2768.56857620244</v>
      </c>
      <c r="N9" s="125"/>
      <c r="O9" s="125">
        <v>1866.3333584616901</v>
      </c>
      <c r="P9" s="125">
        <v>2230.5303983789699</v>
      </c>
      <c r="Q9" s="125"/>
      <c r="R9" s="125">
        <v>1996.80238917054</v>
      </c>
      <c r="S9" s="125">
        <v>2091.2198339152801</v>
      </c>
      <c r="T9" s="125"/>
      <c r="U9" s="125">
        <v>924.33485604611201</v>
      </c>
      <c r="V9" s="125">
        <v>906.40093544988099</v>
      </c>
      <c r="W9" s="122"/>
      <c r="X9" s="138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34" ht="12.75" customHeight="1" x14ac:dyDescent="0.2">
      <c r="A10" s="126" t="s">
        <v>95</v>
      </c>
      <c r="B10" s="144">
        <f t="shared" si="0"/>
        <v>35398.2588987536</v>
      </c>
      <c r="C10" s="122"/>
      <c r="D10" s="143">
        <f t="shared" si="1"/>
        <v>17326.74321928083</v>
      </c>
      <c r="E10" s="122"/>
      <c r="F10" s="143">
        <f t="shared" si="2"/>
        <v>18071.51567947277</v>
      </c>
      <c r="G10" s="124"/>
      <c r="H10" s="122"/>
      <c r="I10" s="125">
        <v>5370.3840919376298</v>
      </c>
      <c r="J10" s="125">
        <v>5105.2699010741799</v>
      </c>
      <c r="K10" s="125"/>
      <c r="L10" s="125">
        <v>4665.34050747114</v>
      </c>
      <c r="M10" s="125">
        <v>4917.8413320190402</v>
      </c>
      <c r="N10" s="125"/>
      <c r="O10" s="125">
        <v>3206.4960333925601</v>
      </c>
      <c r="P10" s="125">
        <v>3651.6558784956401</v>
      </c>
      <c r="Q10" s="125"/>
      <c r="R10" s="125">
        <v>2770.2709486826102</v>
      </c>
      <c r="S10" s="125">
        <v>3052.4949290468599</v>
      </c>
      <c r="T10" s="125"/>
      <c r="U10" s="125">
        <v>1314.25163779689</v>
      </c>
      <c r="V10" s="125">
        <v>1344.2536388370499</v>
      </c>
      <c r="W10" s="122"/>
      <c r="X10" s="138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</row>
    <row r="11" spans="1:34" ht="12.75" customHeight="1" x14ac:dyDescent="0.2">
      <c r="A11" s="126" t="s">
        <v>93</v>
      </c>
      <c r="B11" s="144">
        <f t="shared" si="0"/>
        <v>83455.035679017819</v>
      </c>
      <c r="C11" s="122"/>
      <c r="D11" s="143">
        <f t="shared" si="1"/>
        <v>40499.63354058718</v>
      </c>
      <c r="E11" s="122"/>
      <c r="F11" s="143">
        <f t="shared" si="2"/>
        <v>42955.40213843064</v>
      </c>
      <c r="G11" s="124"/>
      <c r="H11" s="122"/>
      <c r="I11" s="125">
        <v>12590.0314031857</v>
      </c>
      <c r="J11" s="125">
        <v>12050.5767650367</v>
      </c>
      <c r="K11" s="125"/>
      <c r="L11" s="125">
        <v>10557.392752916099</v>
      </c>
      <c r="M11" s="125">
        <v>11190.891984268599</v>
      </c>
      <c r="N11" s="125"/>
      <c r="O11" s="125">
        <v>7816.0228991542999</v>
      </c>
      <c r="P11" s="125">
        <v>9025.8554176007492</v>
      </c>
      <c r="Q11" s="125"/>
      <c r="R11" s="125">
        <v>6726.7012391541602</v>
      </c>
      <c r="S11" s="125">
        <v>7647.2362995001104</v>
      </c>
      <c r="T11" s="125"/>
      <c r="U11" s="125">
        <v>2809.4852461769201</v>
      </c>
      <c r="V11" s="125">
        <v>3040.84167202448</v>
      </c>
      <c r="W11" s="122"/>
      <c r="X11" s="138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</row>
    <row r="12" spans="1:34" ht="12.75" customHeight="1" x14ac:dyDescent="0.2">
      <c r="A12" s="126" t="s">
        <v>90</v>
      </c>
      <c r="B12" s="144">
        <f t="shared" si="0"/>
        <v>10047.734868337961</v>
      </c>
      <c r="C12" s="122"/>
      <c r="D12" s="143">
        <f t="shared" si="1"/>
        <v>4999.7300680931248</v>
      </c>
      <c r="E12" s="122"/>
      <c r="F12" s="143">
        <f t="shared" si="2"/>
        <v>5048.0048002448366</v>
      </c>
      <c r="G12" s="124"/>
      <c r="H12" s="122"/>
      <c r="I12" s="125">
        <v>1393.19307252967</v>
      </c>
      <c r="J12" s="125">
        <v>1301.5608970298299</v>
      </c>
      <c r="K12" s="125"/>
      <c r="L12" s="125">
        <v>1219.76110664987</v>
      </c>
      <c r="M12" s="125">
        <v>1228.11116783945</v>
      </c>
      <c r="N12" s="125"/>
      <c r="O12" s="125">
        <v>931.34403055098005</v>
      </c>
      <c r="P12" s="125">
        <v>999.21243366975204</v>
      </c>
      <c r="Q12" s="125"/>
      <c r="R12" s="125">
        <v>885.36488337786</v>
      </c>
      <c r="S12" s="125">
        <v>934.40877989300304</v>
      </c>
      <c r="T12" s="125"/>
      <c r="U12" s="125">
        <v>570.066974984745</v>
      </c>
      <c r="V12" s="125">
        <v>584.71152181280195</v>
      </c>
      <c r="W12" s="122"/>
      <c r="X12" s="138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</row>
    <row r="13" spans="1:34" ht="12.75" customHeight="1" x14ac:dyDescent="0.2">
      <c r="A13" s="126" t="s">
        <v>88</v>
      </c>
      <c r="B13" s="144">
        <f t="shared" si="0"/>
        <v>184313.70270931133</v>
      </c>
      <c r="C13" s="122"/>
      <c r="D13" s="143">
        <f t="shared" si="1"/>
        <v>87969.819398144522</v>
      </c>
      <c r="E13" s="122"/>
      <c r="F13" s="143">
        <f t="shared" si="2"/>
        <v>96343.883311166792</v>
      </c>
      <c r="G13" s="124"/>
      <c r="H13" s="122"/>
      <c r="I13" s="125">
        <v>25947.9310677516</v>
      </c>
      <c r="J13" s="125">
        <v>24428.667730931898</v>
      </c>
      <c r="K13" s="125"/>
      <c r="L13" s="125">
        <v>22941.400013566199</v>
      </c>
      <c r="M13" s="125">
        <v>24514.382157354001</v>
      </c>
      <c r="N13" s="125"/>
      <c r="O13" s="125">
        <v>17659.232190874998</v>
      </c>
      <c r="P13" s="125">
        <v>21555.5469003375</v>
      </c>
      <c r="Q13" s="125"/>
      <c r="R13" s="125">
        <v>15374.810593412099</v>
      </c>
      <c r="S13" s="125">
        <v>18379.443751466599</v>
      </c>
      <c r="T13" s="125"/>
      <c r="U13" s="125">
        <v>6046.4455325396202</v>
      </c>
      <c r="V13" s="125">
        <v>7465.8427710767801</v>
      </c>
      <c r="W13" s="122"/>
      <c r="X13" s="138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</row>
    <row r="14" spans="1:34" ht="12.75" customHeight="1" x14ac:dyDescent="0.2">
      <c r="A14" s="126" t="s">
        <v>30</v>
      </c>
      <c r="B14" s="144">
        <f t="shared" si="0"/>
        <v>379310.23470187711</v>
      </c>
      <c r="C14" s="122"/>
      <c r="D14" s="143">
        <f t="shared" si="1"/>
        <v>179316.79646204651</v>
      </c>
      <c r="E14" s="122"/>
      <c r="F14" s="143">
        <f t="shared" si="2"/>
        <v>199993.4382398306</v>
      </c>
      <c r="G14" s="124"/>
      <c r="H14" s="122"/>
      <c r="I14" s="125">
        <v>47196.380282345701</v>
      </c>
      <c r="J14" s="125">
        <v>45160.996573354401</v>
      </c>
      <c r="K14" s="125"/>
      <c r="L14" s="125">
        <v>45982.336949071003</v>
      </c>
      <c r="M14" s="125">
        <v>48616.104722035598</v>
      </c>
      <c r="N14" s="125"/>
      <c r="O14" s="125">
        <v>37526.032803451097</v>
      </c>
      <c r="P14" s="125">
        <v>44902.400468906002</v>
      </c>
      <c r="Q14" s="125"/>
      <c r="R14" s="125">
        <v>34983.8224329226</v>
      </c>
      <c r="S14" s="125">
        <v>42571.65021847</v>
      </c>
      <c r="T14" s="125"/>
      <c r="U14" s="125">
        <v>13628.223994256099</v>
      </c>
      <c r="V14" s="125">
        <v>18742.286257064599</v>
      </c>
      <c r="W14" s="122"/>
      <c r="X14" s="138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</row>
    <row r="15" spans="1:34" ht="12.75" customHeight="1" x14ac:dyDescent="0.2">
      <c r="A15" s="126" t="s">
        <v>85</v>
      </c>
      <c r="B15" s="144">
        <f t="shared" si="0"/>
        <v>90821.304133384168</v>
      </c>
      <c r="C15" s="122"/>
      <c r="D15" s="143">
        <f t="shared" si="1"/>
        <v>44329.063136079734</v>
      </c>
      <c r="E15" s="122"/>
      <c r="F15" s="143">
        <f t="shared" si="2"/>
        <v>46492.240997304434</v>
      </c>
      <c r="G15" s="124"/>
      <c r="H15" s="122"/>
      <c r="I15" s="142">
        <v>13488.692092703701</v>
      </c>
      <c r="J15" s="142">
        <v>12780.012593719201</v>
      </c>
      <c r="K15" s="125"/>
      <c r="L15" s="142">
        <v>11767.833667954499</v>
      </c>
      <c r="M15" s="142">
        <v>12159.551613915301</v>
      </c>
      <c r="N15" s="125"/>
      <c r="O15" s="142">
        <v>9442.86640308594</v>
      </c>
      <c r="P15" s="142">
        <v>10788.201702168</v>
      </c>
      <c r="Q15" s="125"/>
      <c r="R15" s="142">
        <v>7260.6497776043198</v>
      </c>
      <c r="S15" s="142">
        <v>8044.1109781876303</v>
      </c>
      <c r="T15" s="125"/>
      <c r="U15" s="142">
        <v>2369.02119473128</v>
      </c>
      <c r="V15" s="142">
        <v>2720.3641093143001</v>
      </c>
      <c r="W15" s="122"/>
      <c r="X15" s="138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</row>
    <row r="16" spans="1:34" ht="12.75" customHeight="1" x14ac:dyDescent="0.2">
      <c r="A16" s="126" t="s">
        <v>83</v>
      </c>
      <c r="B16" s="144">
        <f t="shared" si="0"/>
        <v>18634.930765919315</v>
      </c>
      <c r="C16" s="122"/>
      <c r="D16" s="143">
        <f t="shared" si="1"/>
        <v>9095.7426034585133</v>
      </c>
      <c r="E16" s="122"/>
      <c r="F16" s="143">
        <f t="shared" si="2"/>
        <v>9539.1881624608013</v>
      </c>
      <c r="G16" s="124"/>
      <c r="H16" s="122"/>
      <c r="I16" s="142">
        <v>2752.38506744405</v>
      </c>
      <c r="J16" s="142">
        <v>2687.0852141882701</v>
      </c>
      <c r="K16" s="125"/>
      <c r="L16" s="142">
        <v>2413.7958091055798</v>
      </c>
      <c r="M16" s="142">
        <v>2517.05936372934</v>
      </c>
      <c r="N16" s="125"/>
      <c r="O16" s="142">
        <v>1839.4668701857099</v>
      </c>
      <c r="P16" s="142">
        <v>2119.4455255733001</v>
      </c>
      <c r="Q16" s="125"/>
      <c r="R16" s="142">
        <v>1593.90342927094</v>
      </c>
      <c r="S16" s="142">
        <v>1597.2162494515501</v>
      </c>
      <c r="T16" s="125"/>
      <c r="U16" s="142">
        <v>496.191427452234</v>
      </c>
      <c r="V16" s="142">
        <v>618.38180951834204</v>
      </c>
      <c r="W16" s="122"/>
      <c r="X16" s="138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</row>
    <row r="17" spans="1:34" ht="12.75" customHeight="1" x14ac:dyDescent="0.2">
      <c r="A17" s="126" t="s">
        <v>81</v>
      </c>
      <c r="B17" s="144">
        <f t="shared" si="0"/>
        <v>16648.860260198089</v>
      </c>
      <c r="C17" s="122"/>
      <c r="D17" s="143">
        <f t="shared" si="1"/>
        <v>8142.4575192227912</v>
      </c>
      <c r="E17" s="122"/>
      <c r="F17" s="143">
        <f t="shared" si="2"/>
        <v>8506.4027409752998</v>
      </c>
      <c r="G17" s="124"/>
      <c r="H17" s="122"/>
      <c r="I17" s="142">
        <v>2498.0659131471002</v>
      </c>
      <c r="J17" s="142">
        <v>2326.5731961172701</v>
      </c>
      <c r="K17" s="125"/>
      <c r="L17" s="142">
        <v>2207.49750549893</v>
      </c>
      <c r="M17" s="142">
        <v>2307.8865511551398</v>
      </c>
      <c r="N17" s="125"/>
      <c r="O17" s="142">
        <v>1529.2546617451501</v>
      </c>
      <c r="P17" s="142">
        <v>1780.13562384495</v>
      </c>
      <c r="Q17" s="125"/>
      <c r="R17" s="142">
        <v>1324.6302998231499</v>
      </c>
      <c r="S17" s="142">
        <v>1480.27434247874</v>
      </c>
      <c r="T17" s="125"/>
      <c r="U17" s="142">
        <v>583.00913900846194</v>
      </c>
      <c r="V17" s="142">
        <v>611.53302737920103</v>
      </c>
      <c r="W17" s="122"/>
      <c r="X17" s="138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</row>
    <row r="18" spans="1:34" ht="12.75" customHeight="1" x14ac:dyDescent="0.2">
      <c r="A18" s="126" t="s">
        <v>79</v>
      </c>
      <c r="B18" s="144">
        <f t="shared" si="0"/>
        <v>207471.81250809427</v>
      </c>
      <c r="C18" s="122"/>
      <c r="D18" s="143">
        <f t="shared" si="1"/>
        <v>99567.266813457536</v>
      </c>
      <c r="E18" s="122"/>
      <c r="F18" s="143">
        <f t="shared" si="2"/>
        <v>107904.54569463673</v>
      </c>
      <c r="G18" s="124"/>
      <c r="H18" s="122"/>
      <c r="I18" s="125">
        <v>28454.599312100901</v>
      </c>
      <c r="J18" s="142">
        <v>27034.008370982501</v>
      </c>
      <c r="K18" s="125"/>
      <c r="L18" s="142">
        <v>26921.6489224996</v>
      </c>
      <c r="M18" s="142">
        <v>28290.814778682401</v>
      </c>
      <c r="N18" s="125"/>
      <c r="O18" s="142">
        <v>20861.294449331399</v>
      </c>
      <c r="P18" s="142">
        <v>24931.509795241102</v>
      </c>
      <c r="Q18" s="125"/>
      <c r="R18" s="142">
        <v>17857.413666683002</v>
      </c>
      <c r="S18" s="142">
        <v>20852.9349135351</v>
      </c>
      <c r="T18" s="125"/>
      <c r="U18" s="142">
        <v>5472.3104628426299</v>
      </c>
      <c r="V18" s="142">
        <v>6795.2778361956298</v>
      </c>
      <c r="W18" s="122"/>
      <c r="X18" s="138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</row>
    <row r="19" spans="1:34" ht="12.75" customHeight="1" x14ac:dyDescent="0.2">
      <c r="A19" s="126" t="s">
        <v>77</v>
      </c>
      <c r="B19" s="144">
        <f t="shared" si="0"/>
        <v>57505.36295738948</v>
      </c>
      <c r="C19" s="122"/>
      <c r="D19" s="143">
        <f t="shared" si="1"/>
        <v>27525.437225439491</v>
      </c>
      <c r="E19" s="122"/>
      <c r="F19" s="143">
        <f t="shared" si="2"/>
        <v>29979.925731949988</v>
      </c>
      <c r="G19" s="124"/>
      <c r="H19" s="122"/>
      <c r="I19" s="142">
        <v>7522.0977758532899</v>
      </c>
      <c r="J19" s="142">
        <v>7175.5572582435998</v>
      </c>
      <c r="K19" s="125"/>
      <c r="L19" s="142">
        <v>7144.2053000235301</v>
      </c>
      <c r="M19" s="142">
        <v>7623.6730932068704</v>
      </c>
      <c r="N19" s="125"/>
      <c r="O19" s="142">
        <v>5391.9855954350596</v>
      </c>
      <c r="P19" s="142">
        <v>6403.8545657506602</v>
      </c>
      <c r="Q19" s="125"/>
      <c r="R19" s="142">
        <v>5269.5023073863404</v>
      </c>
      <c r="S19" s="142">
        <v>6132.2583090985499</v>
      </c>
      <c r="T19" s="125"/>
      <c r="U19" s="142">
        <v>2197.6462467412698</v>
      </c>
      <c r="V19" s="142">
        <v>2644.5825056503099</v>
      </c>
      <c r="W19" s="122"/>
      <c r="X19" s="138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</row>
    <row r="20" spans="1:34" ht="12.75" customHeight="1" x14ac:dyDescent="0.2">
      <c r="A20" s="126" t="s">
        <v>76</v>
      </c>
      <c r="B20" s="144">
        <f t="shared" si="0"/>
        <v>16058.326565069152</v>
      </c>
      <c r="C20" s="122"/>
      <c r="D20" s="143">
        <f t="shared" si="1"/>
        <v>8124.6787309145402</v>
      </c>
      <c r="E20" s="122"/>
      <c r="F20" s="143">
        <f t="shared" si="2"/>
        <v>7933.6478341546117</v>
      </c>
      <c r="G20" s="124"/>
      <c r="H20" s="122"/>
      <c r="I20" s="142">
        <v>2035.1258689644801</v>
      </c>
      <c r="J20" s="142">
        <v>2006.53426018498</v>
      </c>
      <c r="K20" s="125"/>
      <c r="L20" s="142">
        <v>1871.34680869109</v>
      </c>
      <c r="M20" s="142">
        <v>2007.72807319808</v>
      </c>
      <c r="N20" s="125"/>
      <c r="O20" s="142">
        <v>1425.64924100555</v>
      </c>
      <c r="P20" s="142">
        <v>1751.37023762592</v>
      </c>
      <c r="Q20" s="125"/>
      <c r="R20" s="142">
        <v>1396.27840612671</v>
      </c>
      <c r="S20" s="142">
        <v>1486.7030223771301</v>
      </c>
      <c r="T20" s="125"/>
      <c r="U20" s="142">
        <v>1396.27840612671</v>
      </c>
      <c r="V20" s="142">
        <v>681.31224076850197</v>
      </c>
      <c r="W20" s="122"/>
      <c r="X20" s="138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</row>
    <row r="21" spans="1:34" ht="12.75" customHeight="1" x14ac:dyDescent="0.2">
      <c r="A21" s="126" t="s">
        <v>74</v>
      </c>
      <c r="B21" s="144">
        <f t="shared" si="0"/>
        <v>9859.4393666969736</v>
      </c>
      <c r="C21" s="122"/>
      <c r="D21" s="143">
        <f t="shared" si="1"/>
        <v>4757.3595756263812</v>
      </c>
      <c r="E21" s="122"/>
      <c r="F21" s="143">
        <f t="shared" si="2"/>
        <v>5102.0797910705915</v>
      </c>
      <c r="G21" s="124"/>
      <c r="H21" s="122"/>
      <c r="I21" s="142">
        <v>1320.3401465679699</v>
      </c>
      <c r="J21" s="142">
        <v>1298.02536491569</v>
      </c>
      <c r="K21" s="125"/>
      <c r="L21" s="142">
        <v>1292.2340898699199</v>
      </c>
      <c r="M21" s="142">
        <v>1305.44032601962</v>
      </c>
      <c r="N21" s="125"/>
      <c r="O21" s="142">
        <v>836.17323394121502</v>
      </c>
      <c r="P21" s="142">
        <v>1058.6356137149701</v>
      </c>
      <c r="Q21" s="125"/>
      <c r="R21" s="142">
        <v>850.93973868004798</v>
      </c>
      <c r="S21" s="142">
        <v>929.16936589772104</v>
      </c>
      <c r="T21" s="125"/>
      <c r="U21" s="142">
        <v>457.67236656722798</v>
      </c>
      <c r="V21" s="142">
        <v>510.80912052258998</v>
      </c>
      <c r="W21" s="122"/>
      <c r="X21" s="138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</row>
    <row r="22" spans="1:34" ht="12.75" customHeight="1" x14ac:dyDescent="0.2">
      <c r="A22" s="126" t="s">
        <v>73</v>
      </c>
      <c r="B22" s="144">
        <f t="shared" si="0"/>
        <v>26282.409180679228</v>
      </c>
      <c r="C22" s="122"/>
      <c r="D22" s="143">
        <f t="shared" si="1"/>
        <v>12760.311004967818</v>
      </c>
      <c r="E22" s="122"/>
      <c r="F22" s="143">
        <f t="shared" si="2"/>
        <v>13522.09817571141</v>
      </c>
      <c r="G22" s="124"/>
      <c r="H22" s="122"/>
      <c r="I22" s="142">
        <v>3919.2886577632198</v>
      </c>
      <c r="J22" s="142">
        <v>3766.82498673381</v>
      </c>
      <c r="K22" s="125"/>
      <c r="L22" s="142">
        <v>3473.9276009166101</v>
      </c>
      <c r="M22" s="142">
        <v>3713.3781770609598</v>
      </c>
      <c r="N22" s="125"/>
      <c r="O22" s="142">
        <v>2289.8583903798399</v>
      </c>
      <c r="P22" s="142">
        <v>2607.5835792182502</v>
      </c>
      <c r="Q22" s="125"/>
      <c r="R22" s="142">
        <v>2021.2962951393999</v>
      </c>
      <c r="S22" s="142">
        <v>2311.6631012883299</v>
      </c>
      <c r="T22" s="125"/>
      <c r="U22" s="142">
        <v>1055.9400607687501</v>
      </c>
      <c r="V22" s="142">
        <v>1122.6483314100601</v>
      </c>
      <c r="W22" s="122"/>
      <c r="X22" s="138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</row>
    <row r="23" spans="1:34" ht="12.75" customHeight="1" x14ac:dyDescent="0.2">
      <c r="A23" s="126" t="s">
        <v>71</v>
      </c>
      <c r="B23" s="144">
        <f t="shared" si="0"/>
        <v>17601.733808340545</v>
      </c>
      <c r="C23" s="122"/>
      <c r="D23" s="143">
        <f t="shared" si="1"/>
        <v>8665.0951601017186</v>
      </c>
      <c r="E23" s="122"/>
      <c r="F23" s="143">
        <f t="shared" si="2"/>
        <v>8936.6386482388261</v>
      </c>
      <c r="G23" s="124"/>
      <c r="H23" s="122"/>
      <c r="I23" s="142">
        <v>2762.8147452757598</v>
      </c>
      <c r="J23" s="142">
        <v>2616.9220919024001</v>
      </c>
      <c r="K23" s="125"/>
      <c r="L23" s="142">
        <v>2336.7981625648299</v>
      </c>
      <c r="M23" s="142">
        <v>2352.5447684681399</v>
      </c>
      <c r="N23" s="125"/>
      <c r="O23" s="142">
        <v>1558.6720394118399</v>
      </c>
      <c r="P23" s="142">
        <v>1846.5368663111899</v>
      </c>
      <c r="Q23" s="125"/>
      <c r="R23" s="142">
        <v>1435.8179821712799</v>
      </c>
      <c r="S23" s="142">
        <v>1480.20529088994</v>
      </c>
      <c r="T23" s="125"/>
      <c r="U23" s="142">
        <v>570.99223067800801</v>
      </c>
      <c r="V23" s="142">
        <v>640.42963066715595</v>
      </c>
      <c r="W23" s="122"/>
      <c r="X23" s="138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</row>
    <row r="24" spans="1:34" ht="12.75" customHeight="1" x14ac:dyDescent="0.2">
      <c r="A24" s="126" t="s">
        <v>69</v>
      </c>
      <c r="B24" s="144">
        <f t="shared" si="0"/>
        <v>64587.946191741808</v>
      </c>
      <c r="C24" s="122"/>
      <c r="D24" s="143">
        <f t="shared" si="1"/>
        <v>31628.40833803239</v>
      </c>
      <c r="E24" s="122"/>
      <c r="F24" s="143">
        <f t="shared" si="2"/>
        <v>32959.537853709415</v>
      </c>
      <c r="G24" s="124"/>
      <c r="H24" s="122"/>
      <c r="I24" s="142">
        <v>9515.5016095761603</v>
      </c>
      <c r="J24" s="142">
        <v>9129.0634192171692</v>
      </c>
      <c r="K24" s="125"/>
      <c r="L24" s="142">
        <v>8605.8630021901899</v>
      </c>
      <c r="M24" s="142">
        <v>8866.9047463073002</v>
      </c>
      <c r="N24" s="125"/>
      <c r="O24" s="142">
        <v>6282.2385154977901</v>
      </c>
      <c r="P24" s="142">
        <v>7113.4767430871098</v>
      </c>
      <c r="Q24" s="125"/>
      <c r="R24" s="142">
        <v>5094.0447836416497</v>
      </c>
      <c r="S24" s="142">
        <v>5579.8277372286702</v>
      </c>
      <c r="T24" s="125"/>
      <c r="U24" s="142">
        <v>2130.7604271266</v>
      </c>
      <c r="V24" s="142">
        <v>2270.2652078691599</v>
      </c>
      <c r="W24" s="122"/>
      <c r="X24" s="138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</row>
    <row r="25" spans="1:34" ht="12.75" customHeight="1" x14ac:dyDescent="0.2">
      <c r="A25" s="126" t="s">
        <v>68</v>
      </c>
      <c r="B25" s="144">
        <f t="shared" si="0"/>
        <v>113819.72407502288</v>
      </c>
      <c r="C25" s="122"/>
      <c r="D25" s="143">
        <f t="shared" si="1"/>
        <v>55116.490590026675</v>
      </c>
      <c r="E25" s="122"/>
      <c r="F25" s="143">
        <f t="shared" si="2"/>
        <v>58703.233484996214</v>
      </c>
      <c r="G25" s="124"/>
      <c r="H25" s="122"/>
      <c r="I25" s="142">
        <v>16578.636106368001</v>
      </c>
      <c r="J25" s="142">
        <v>15991.872988805</v>
      </c>
      <c r="K25" s="125"/>
      <c r="L25" s="142">
        <v>15279.309151114699</v>
      </c>
      <c r="M25" s="142">
        <v>15829.569386715801</v>
      </c>
      <c r="N25" s="125"/>
      <c r="O25" s="142">
        <v>10910.509160022601</v>
      </c>
      <c r="P25" s="142">
        <v>12646.5321357947</v>
      </c>
      <c r="Q25" s="125"/>
      <c r="R25" s="142">
        <v>8852.4448926039604</v>
      </c>
      <c r="S25" s="142">
        <v>10201.675198679301</v>
      </c>
      <c r="T25" s="125"/>
      <c r="U25" s="142">
        <v>3495.5912799174098</v>
      </c>
      <c r="V25" s="142">
        <v>4033.5837750014098</v>
      </c>
      <c r="W25" s="122"/>
      <c r="X25" s="138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</row>
    <row r="26" spans="1:34" s="23" customFormat="1" ht="12.75" customHeight="1" x14ac:dyDescent="0.2">
      <c r="A26" s="126" t="s">
        <v>66</v>
      </c>
      <c r="B26" s="144">
        <f t="shared" si="0"/>
        <v>15943.832669939673</v>
      </c>
      <c r="C26" s="122"/>
      <c r="D26" s="143">
        <f t="shared" si="1"/>
        <v>7489.5392941156406</v>
      </c>
      <c r="E26" s="122"/>
      <c r="F26" s="143">
        <f t="shared" si="2"/>
        <v>8454.2933758240324</v>
      </c>
      <c r="G26" s="124"/>
      <c r="H26" s="122"/>
      <c r="I26" s="142">
        <v>2420.9987478131402</v>
      </c>
      <c r="J26" s="142">
        <v>2282.2224612588002</v>
      </c>
      <c r="K26" s="125"/>
      <c r="L26" s="142">
        <v>1990.9431456878599</v>
      </c>
      <c r="M26" s="142">
        <v>2723.0258931711901</v>
      </c>
      <c r="N26" s="125"/>
      <c r="O26" s="142">
        <v>1497.7992003310301</v>
      </c>
      <c r="P26" s="142">
        <v>1732.33656406915</v>
      </c>
      <c r="Q26" s="125"/>
      <c r="R26" s="142">
        <v>1106.5988418997099</v>
      </c>
      <c r="S26" s="142">
        <v>1188.4082211028301</v>
      </c>
      <c r="T26" s="125"/>
      <c r="U26" s="142">
        <v>473.19935838390097</v>
      </c>
      <c r="V26" s="142">
        <v>528.30023622206204</v>
      </c>
      <c r="W26" s="122"/>
      <c r="X26" s="138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</row>
    <row r="27" spans="1:34" ht="12.75" customHeight="1" x14ac:dyDescent="0.2">
      <c r="A27" s="126" t="s">
        <v>65</v>
      </c>
      <c r="B27" s="144">
        <f t="shared" si="0"/>
        <v>26561.340141962501</v>
      </c>
      <c r="C27" s="122"/>
      <c r="D27" s="143">
        <f t="shared" si="1"/>
        <v>12865.3484720463</v>
      </c>
      <c r="E27" s="122"/>
      <c r="F27" s="143">
        <f t="shared" si="2"/>
        <v>13695.9916699162</v>
      </c>
      <c r="G27" s="124"/>
      <c r="H27" s="122"/>
      <c r="I27" s="142">
        <v>3788.0947378619999</v>
      </c>
      <c r="J27" s="142">
        <v>3700.37852341086</v>
      </c>
      <c r="K27" s="125"/>
      <c r="L27" s="142">
        <v>3276.6474828394598</v>
      </c>
      <c r="M27" s="142">
        <v>3522.3002402695201</v>
      </c>
      <c r="N27" s="125"/>
      <c r="O27" s="142">
        <v>2340.3084570121</v>
      </c>
      <c r="P27" s="142">
        <v>2801.9736918498202</v>
      </c>
      <c r="Q27" s="125"/>
      <c r="R27" s="142">
        <v>2372.9695756466699</v>
      </c>
      <c r="S27" s="142">
        <v>2499.7385115633901</v>
      </c>
      <c r="T27" s="125"/>
      <c r="U27" s="142">
        <v>1087.3282186860699</v>
      </c>
      <c r="V27" s="142">
        <v>1171.6007028226099</v>
      </c>
      <c r="W27" s="122"/>
      <c r="X27" s="138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</row>
    <row r="28" spans="1:34" ht="12.75" customHeight="1" x14ac:dyDescent="0.2">
      <c r="A28" s="126" t="s">
        <v>63</v>
      </c>
      <c r="B28" s="144">
        <f t="shared" si="0"/>
        <v>44550.900418676378</v>
      </c>
      <c r="C28" s="122"/>
      <c r="D28" s="143">
        <f t="shared" si="1"/>
        <v>21623.770069125891</v>
      </c>
      <c r="E28" s="122"/>
      <c r="F28" s="143">
        <f t="shared" si="2"/>
        <v>22927.130349550491</v>
      </c>
      <c r="G28" s="124"/>
      <c r="H28" s="122"/>
      <c r="I28" s="142">
        <v>6145.4504130182904</v>
      </c>
      <c r="J28" s="142">
        <v>6139.9229484418502</v>
      </c>
      <c r="K28" s="125"/>
      <c r="L28" s="142">
        <v>5758.9652432743296</v>
      </c>
      <c r="M28" s="142">
        <v>5950.0882666812404</v>
      </c>
      <c r="N28" s="125"/>
      <c r="O28" s="142">
        <v>4411.6433163372103</v>
      </c>
      <c r="P28" s="142">
        <v>5005.3099662487502</v>
      </c>
      <c r="Q28" s="125"/>
      <c r="R28" s="142">
        <v>3843.9095169442398</v>
      </c>
      <c r="S28" s="142">
        <v>4228.5752295006096</v>
      </c>
      <c r="T28" s="125"/>
      <c r="U28" s="142">
        <v>1463.8015795518199</v>
      </c>
      <c r="V28" s="142">
        <v>1603.23393867804</v>
      </c>
      <c r="W28" s="122"/>
      <c r="X28" s="138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</row>
    <row r="29" spans="1:34" ht="12.75" customHeight="1" x14ac:dyDescent="0.2">
      <c r="A29" s="126" t="s">
        <v>61</v>
      </c>
      <c r="B29" s="144">
        <f t="shared" si="0"/>
        <v>7939.3636433741176</v>
      </c>
      <c r="C29" s="122"/>
      <c r="D29" s="143">
        <f t="shared" si="1"/>
        <v>3928.7077098412433</v>
      </c>
      <c r="E29" s="122"/>
      <c r="F29" s="143">
        <f t="shared" si="2"/>
        <v>4010.6559335328743</v>
      </c>
      <c r="G29" s="124"/>
      <c r="H29" s="122"/>
      <c r="I29" s="142">
        <v>1108.9301817328801</v>
      </c>
      <c r="J29" s="142">
        <v>999.41851139831999</v>
      </c>
      <c r="K29" s="125"/>
      <c r="L29" s="142">
        <v>1056.1211649838999</v>
      </c>
      <c r="M29" s="142">
        <v>1026.7957353264901</v>
      </c>
      <c r="N29" s="125"/>
      <c r="O29" s="142">
        <v>717.373988012322</v>
      </c>
      <c r="P29" s="142">
        <v>814.98931747128199</v>
      </c>
      <c r="Q29" s="125"/>
      <c r="R29" s="142">
        <v>710.771660698966</v>
      </c>
      <c r="S29" s="142">
        <v>756.43707552163301</v>
      </c>
      <c r="T29" s="125"/>
      <c r="U29" s="142">
        <v>335.51071441317498</v>
      </c>
      <c r="V29" s="142">
        <v>413.01529381514899</v>
      </c>
      <c r="W29" s="122"/>
      <c r="X29" s="138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</row>
    <row r="30" spans="1:34" ht="12.75" customHeight="1" x14ac:dyDescent="0.2">
      <c r="A30" s="126" t="s">
        <v>60</v>
      </c>
      <c r="B30" s="144">
        <f t="shared" si="0"/>
        <v>20111.378419601002</v>
      </c>
      <c r="C30" s="122"/>
      <c r="D30" s="143">
        <f t="shared" si="1"/>
        <v>9686.8440218498999</v>
      </c>
      <c r="E30" s="122"/>
      <c r="F30" s="143">
        <f t="shared" si="2"/>
        <v>10424.5343977511</v>
      </c>
      <c r="G30" s="124"/>
      <c r="H30" s="122"/>
      <c r="I30" s="142">
        <v>3347.9903159895998</v>
      </c>
      <c r="J30" s="142">
        <v>3246.11463973112</v>
      </c>
      <c r="K30" s="125"/>
      <c r="L30" s="142">
        <v>2588.6660151635601</v>
      </c>
      <c r="M30" s="142">
        <v>2907.6253629934499</v>
      </c>
      <c r="N30" s="125"/>
      <c r="O30" s="142">
        <v>1802.42093498536</v>
      </c>
      <c r="P30" s="142">
        <v>2099.9397640966599</v>
      </c>
      <c r="Q30" s="125"/>
      <c r="R30" s="142">
        <v>1375.5346817997099</v>
      </c>
      <c r="S30" s="142">
        <v>1486.0406515597101</v>
      </c>
      <c r="T30" s="125"/>
      <c r="U30" s="142">
        <v>572.23207391167</v>
      </c>
      <c r="V30" s="142">
        <v>684.81397937016197</v>
      </c>
      <c r="W30" s="122"/>
      <c r="X30" s="138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</row>
    <row r="31" spans="1:34" ht="12.75" customHeight="1" x14ac:dyDescent="0.2">
      <c r="A31" s="126" t="s">
        <v>58</v>
      </c>
      <c r="B31" s="144">
        <f t="shared" si="0"/>
        <v>6991.8847962352629</v>
      </c>
      <c r="C31" s="122"/>
      <c r="D31" s="143">
        <f t="shared" si="1"/>
        <v>3508.5465457505638</v>
      </c>
      <c r="E31" s="122"/>
      <c r="F31" s="143">
        <f t="shared" si="2"/>
        <v>3483.3382504846995</v>
      </c>
      <c r="G31" s="124"/>
      <c r="H31" s="122"/>
      <c r="I31" s="142">
        <v>1093.57196415063</v>
      </c>
      <c r="J31" s="142">
        <v>1016.01530112325</v>
      </c>
      <c r="K31" s="125"/>
      <c r="L31" s="142">
        <v>921.97530130575899</v>
      </c>
      <c r="M31" s="142">
        <v>908.67655373671801</v>
      </c>
      <c r="N31" s="125"/>
      <c r="O31" s="142">
        <v>684.10210620155397</v>
      </c>
      <c r="P31" s="142">
        <v>760.98892026182796</v>
      </c>
      <c r="Q31" s="125"/>
      <c r="R31" s="142">
        <v>569.42514695171496</v>
      </c>
      <c r="S31" s="142">
        <v>538.18751973242695</v>
      </c>
      <c r="T31" s="125"/>
      <c r="U31" s="142">
        <v>239.47202714090599</v>
      </c>
      <c r="V31" s="142">
        <v>259.46995563047699</v>
      </c>
      <c r="W31" s="122"/>
      <c r="X31" s="138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</row>
    <row r="32" spans="1:34" ht="12.75" customHeight="1" x14ac:dyDescent="0.2">
      <c r="A32" s="126" t="s">
        <v>55</v>
      </c>
      <c r="B32" s="144">
        <f t="shared" si="0"/>
        <v>51219.532867826543</v>
      </c>
      <c r="C32" s="122"/>
      <c r="D32" s="143">
        <f t="shared" si="1"/>
        <v>25049.248797414322</v>
      </c>
      <c r="E32" s="122"/>
      <c r="F32" s="143">
        <f t="shared" si="2"/>
        <v>26170.284070412221</v>
      </c>
      <c r="G32" s="124"/>
      <c r="H32" s="122"/>
      <c r="I32" s="142">
        <v>7312.8835954005399</v>
      </c>
      <c r="J32" s="142">
        <v>6907.9294123536401</v>
      </c>
      <c r="K32" s="125"/>
      <c r="L32" s="142">
        <v>6648.5134236104996</v>
      </c>
      <c r="M32" s="142">
        <v>6824.3912460000902</v>
      </c>
      <c r="N32" s="125"/>
      <c r="O32" s="142">
        <v>4708.4145261303102</v>
      </c>
      <c r="P32" s="142">
        <v>5515.0353496760699</v>
      </c>
      <c r="Q32" s="125"/>
      <c r="R32" s="142">
        <v>4410.1448758582701</v>
      </c>
      <c r="S32" s="142">
        <v>4830.8643655399101</v>
      </c>
      <c r="T32" s="125"/>
      <c r="U32" s="142">
        <v>1969.2923764146999</v>
      </c>
      <c r="V32" s="142">
        <v>2092.0636968425101</v>
      </c>
      <c r="W32" s="122"/>
      <c r="X32" s="138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ht="12.75" customHeight="1" x14ac:dyDescent="0.2">
      <c r="A33" s="126" t="s">
        <v>54</v>
      </c>
      <c r="B33" s="144">
        <f t="shared" si="0"/>
        <v>32764.460086031111</v>
      </c>
      <c r="C33" s="122"/>
      <c r="D33" s="143">
        <f t="shared" si="1"/>
        <v>16233.600360161341</v>
      </c>
      <c r="E33" s="122"/>
      <c r="F33" s="143">
        <f t="shared" si="2"/>
        <v>16530.85972586977</v>
      </c>
      <c r="G33" s="124"/>
      <c r="H33" s="122"/>
      <c r="I33" s="142">
        <v>4517.6430368240399</v>
      </c>
      <c r="J33" s="142">
        <v>4226.4013058287101</v>
      </c>
      <c r="K33" s="125"/>
      <c r="L33" s="142">
        <v>4283.2195704166097</v>
      </c>
      <c r="M33" s="142">
        <v>4328.9510152195098</v>
      </c>
      <c r="N33" s="125"/>
      <c r="O33" s="142">
        <v>3145.2133377249302</v>
      </c>
      <c r="P33" s="142">
        <v>3395.0674914455799</v>
      </c>
      <c r="Q33" s="125"/>
      <c r="R33" s="142">
        <v>2920.1311826826</v>
      </c>
      <c r="S33" s="142">
        <v>3147.1687513054299</v>
      </c>
      <c r="T33" s="125"/>
      <c r="U33" s="142">
        <v>1367.39323251316</v>
      </c>
      <c r="V33" s="142">
        <v>1433.27116207054</v>
      </c>
      <c r="W33" s="122"/>
      <c r="X33" s="138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</row>
    <row r="34" spans="1:34" ht="12.75" customHeight="1" x14ac:dyDescent="0.2">
      <c r="A34" s="126" t="s">
        <v>53</v>
      </c>
      <c r="B34" s="144">
        <f t="shared" si="0"/>
        <v>17593.198160714433</v>
      </c>
      <c r="C34" s="122"/>
      <c r="D34" s="143">
        <f t="shared" si="1"/>
        <v>8588.7535649481761</v>
      </c>
      <c r="E34" s="122"/>
      <c r="F34" s="143">
        <f t="shared" si="2"/>
        <v>9004.4445957662574</v>
      </c>
      <c r="G34" s="124"/>
      <c r="H34" s="122"/>
      <c r="I34" s="142">
        <v>2608.9667056731701</v>
      </c>
      <c r="J34" s="142">
        <v>2449.7186841752</v>
      </c>
      <c r="K34" s="125"/>
      <c r="L34" s="142">
        <v>2164.04992523698</v>
      </c>
      <c r="M34" s="142">
        <v>2418.4914021408699</v>
      </c>
      <c r="N34" s="125"/>
      <c r="O34" s="142">
        <v>1749.01648342421</v>
      </c>
      <c r="P34" s="142">
        <v>1936.2166409599599</v>
      </c>
      <c r="Q34" s="125"/>
      <c r="R34" s="142">
        <v>1431.0786617572901</v>
      </c>
      <c r="S34" s="142">
        <v>1553.99419725756</v>
      </c>
      <c r="T34" s="125"/>
      <c r="U34" s="142">
        <v>635.641788856527</v>
      </c>
      <c r="V34" s="142">
        <v>646.02367123266799</v>
      </c>
      <c r="W34" s="122"/>
      <c r="X34" s="138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</row>
    <row r="35" spans="1:34" ht="12.75" customHeight="1" x14ac:dyDescent="0.2">
      <c r="A35" s="126" t="s">
        <v>52</v>
      </c>
      <c r="B35" s="144">
        <f t="shared" si="0"/>
        <v>11223.603792046297</v>
      </c>
      <c r="C35" s="122"/>
      <c r="D35" s="143">
        <f t="shared" si="1"/>
        <v>5425.1424430595007</v>
      </c>
      <c r="E35" s="122"/>
      <c r="F35" s="143">
        <f t="shared" si="2"/>
        <v>5798.4613489867961</v>
      </c>
      <c r="G35" s="124"/>
      <c r="H35" s="122"/>
      <c r="I35" s="142">
        <v>1711.7345863053699</v>
      </c>
      <c r="J35" s="142">
        <v>1776.08383783566</v>
      </c>
      <c r="K35" s="125"/>
      <c r="L35" s="142">
        <v>1422.89383386192</v>
      </c>
      <c r="M35" s="142">
        <v>1565.7248400559499</v>
      </c>
      <c r="N35" s="125"/>
      <c r="O35" s="142">
        <v>1097.47152109444</v>
      </c>
      <c r="P35" s="142">
        <v>1190.4270492718499</v>
      </c>
      <c r="Q35" s="125"/>
      <c r="R35" s="142">
        <v>832.78844854028102</v>
      </c>
      <c r="S35" s="142">
        <v>903.97066318237205</v>
      </c>
      <c r="T35" s="125"/>
      <c r="U35" s="142">
        <v>360.25405325749</v>
      </c>
      <c r="V35" s="142">
        <v>362.25495864096399</v>
      </c>
      <c r="W35" s="122"/>
      <c r="X35" s="138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</row>
    <row r="36" spans="1:34" ht="12.75" customHeight="1" x14ac:dyDescent="0.2">
      <c r="A36" s="126" t="s">
        <v>50</v>
      </c>
      <c r="B36" s="144">
        <f t="shared" si="0"/>
        <v>68326.56241510222</v>
      </c>
      <c r="C36" s="122"/>
      <c r="D36" s="143">
        <f t="shared" si="1"/>
        <v>34449.689461776499</v>
      </c>
      <c r="E36" s="122"/>
      <c r="F36" s="143">
        <f t="shared" si="2"/>
        <v>33876.872953325721</v>
      </c>
      <c r="G36" s="124"/>
      <c r="H36" s="122"/>
      <c r="I36" s="142">
        <v>9845.5143290429805</v>
      </c>
      <c r="J36" s="142">
        <v>9408.4731223115796</v>
      </c>
      <c r="K36" s="125"/>
      <c r="L36" s="142">
        <v>9329.0674223952101</v>
      </c>
      <c r="M36" s="142">
        <v>9098.3744593558695</v>
      </c>
      <c r="N36" s="125"/>
      <c r="O36" s="142">
        <v>7453.1454020603996</v>
      </c>
      <c r="P36" s="142">
        <v>7517.2878087474301</v>
      </c>
      <c r="Q36" s="125"/>
      <c r="R36" s="142">
        <v>5874.8305469560801</v>
      </c>
      <c r="S36" s="142">
        <v>5768.8879132947304</v>
      </c>
      <c r="T36" s="125"/>
      <c r="U36" s="142">
        <v>1947.13176132183</v>
      </c>
      <c r="V36" s="142">
        <v>2083.8496496161101</v>
      </c>
      <c r="W36" s="122"/>
      <c r="X36" s="138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</row>
    <row r="37" spans="1:34" ht="12.75" customHeight="1" x14ac:dyDescent="0.2">
      <c r="A37" s="126" t="s">
        <v>48</v>
      </c>
      <c r="B37" s="144">
        <f t="shared" si="0"/>
        <v>104609.15690995604</v>
      </c>
      <c r="C37" s="122"/>
      <c r="D37" s="143">
        <f t="shared" si="1"/>
        <v>50841.997578038507</v>
      </c>
      <c r="E37" s="122"/>
      <c r="F37" s="143">
        <f t="shared" si="2"/>
        <v>53767.159331917544</v>
      </c>
      <c r="G37" s="124"/>
      <c r="H37" s="122"/>
      <c r="I37" s="142">
        <v>15339.8721157277</v>
      </c>
      <c r="J37" s="142">
        <v>14489.7963260304</v>
      </c>
      <c r="K37" s="125"/>
      <c r="L37" s="142">
        <v>13431.804900421001</v>
      </c>
      <c r="M37" s="142">
        <v>13795.7910287624</v>
      </c>
      <c r="N37" s="125"/>
      <c r="O37" s="142">
        <v>9834.4461690409898</v>
      </c>
      <c r="P37" s="142">
        <v>11699.9427491595</v>
      </c>
      <c r="Q37" s="125"/>
      <c r="R37" s="142">
        <v>8672.9895396960001</v>
      </c>
      <c r="S37" s="142">
        <v>9801.2006889724998</v>
      </c>
      <c r="T37" s="125"/>
      <c r="U37" s="142">
        <v>3562.8848531528201</v>
      </c>
      <c r="V37" s="142">
        <v>3980.42853899275</v>
      </c>
      <c r="W37" s="122"/>
      <c r="X37" s="138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</row>
    <row r="38" spans="1:34" ht="12.75" customHeight="1" x14ac:dyDescent="0.2">
      <c r="A38" s="126" t="s">
        <v>45</v>
      </c>
      <c r="B38" s="144">
        <f t="shared" si="0"/>
        <v>50230.797259369036</v>
      </c>
      <c r="C38" s="122"/>
      <c r="D38" s="143">
        <f t="shared" si="1"/>
        <v>24593.435493707053</v>
      </c>
      <c r="E38" s="122"/>
      <c r="F38" s="143">
        <f t="shared" si="2"/>
        <v>25637.361765661979</v>
      </c>
      <c r="G38" s="124"/>
      <c r="H38" s="122"/>
      <c r="I38" s="142">
        <v>7850.9253325663904</v>
      </c>
      <c r="J38" s="142">
        <v>7556.9638215162904</v>
      </c>
      <c r="K38" s="125"/>
      <c r="L38" s="142">
        <v>6708.3240553536698</v>
      </c>
      <c r="M38" s="142">
        <v>6845.5575615845701</v>
      </c>
      <c r="N38" s="125"/>
      <c r="O38" s="142">
        <v>4886.4016394418204</v>
      </c>
      <c r="P38" s="142">
        <v>5617.1033257181598</v>
      </c>
      <c r="Q38" s="125"/>
      <c r="R38" s="142">
        <v>3674.2085997957902</v>
      </c>
      <c r="S38" s="142">
        <v>4076.59511330845</v>
      </c>
      <c r="T38" s="125"/>
      <c r="U38" s="142">
        <v>1473.57586654938</v>
      </c>
      <c r="V38" s="142">
        <v>1541.1419435345099</v>
      </c>
      <c r="W38" s="122"/>
      <c r="X38" s="138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</row>
    <row r="39" spans="1:34" ht="12.75" customHeight="1" x14ac:dyDescent="0.2">
      <c r="A39" s="126" t="s">
        <v>43</v>
      </c>
      <c r="B39" s="144">
        <f t="shared" si="0"/>
        <v>36234.149210336276</v>
      </c>
      <c r="C39" s="122"/>
      <c r="D39" s="143">
        <f t="shared" si="1"/>
        <v>17529.638352309277</v>
      </c>
      <c r="E39" s="122"/>
      <c r="F39" s="143">
        <f t="shared" si="2"/>
        <v>18704.510858026999</v>
      </c>
      <c r="G39" s="124"/>
      <c r="H39" s="122"/>
      <c r="I39" s="142">
        <v>4763.04891616655</v>
      </c>
      <c r="J39" s="142">
        <v>4380.7968481076296</v>
      </c>
      <c r="K39" s="125"/>
      <c r="L39" s="142">
        <v>4502.4988600206098</v>
      </c>
      <c r="M39" s="142">
        <v>4497.1944721968903</v>
      </c>
      <c r="N39" s="125"/>
      <c r="O39" s="142">
        <v>3451.1988301901301</v>
      </c>
      <c r="P39" s="142">
        <v>4082.3927901392399</v>
      </c>
      <c r="Q39" s="125"/>
      <c r="R39" s="142">
        <v>3369.0453116101799</v>
      </c>
      <c r="S39" s="142">
        <v>3960.3703141922601</v>
      </c>
      <c r="T39" s="125"/>
      <c r="U39" s="142">
        <v>1443.84643432181</v>
      </c>
      <c r="V39" s="142">
        <v>1783.75643339098</v>
      </c>
      <c r="W39" s="122"/>
      <c r="X39" s="138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</row>
    <row r="40" spans="1:34" ht="14.25" customHeight="1" x14ac:dyDescent="0.2">
      <c r="A40" s="121" t="s">
        <v>41</v>
      </c>
      <c r="B40" s="141">
        <f t="shared" si="0"/>
        <v>9667.5720685936794</v>
      </c>
      <c r="C40" s="117"/>
      <c r="D40" s="140">
        <f t="shared" si="1"/>
        <v>4758.6701080862085</v>
      </c>
      <c r="E40" s="117"/>
      <c r="F40" s="140">
        <f t="shared" si="2"/>
        <v>4908.90196050747</v>
      </c>
      <c r="G40" s="119"/>
      <c r="H40" s="117"/>
      <c r="I40" s="139">
        <v>1413.10761904996</v>
      </c>
      <c r="J40" s="139">
        <v>1289.09580547428</v>
      </c>
      <c r="K40" s="120"/>
      <c r="L40" s="139">
        <v>1211.76379040185</v>
      </c>
      <c r="M40" s="139">
        <v>1240.7355410647999</v>
      </c>
      <c r="N40" s="120"/>
      <c r="O40" s="139">
        <v>939.28103483577195</v>
      </c>
      <c r="P40" s="139">
        <v>1060.4735054222299</v>
      </c>
      <c r="Q40" s="120"/>
      <c r="R40" s="139">
        <v>809.21267442181204</v>
      </c>
      <c r="S40" s="139">
        <v>888.19153926357001</v>
      </c>
      <c r="T40" s="120"/>
      <c r="U40" s="139">
        <v>385.304989376815</v>
      </c>
      <c r="V40" s="139">
        <v>430.40556928259002</v>
      </c>
      <c r="W40" s="117"/>
      <c r="X40" s="138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</row>
    <row r="41" spans="1:34" ht="10.5" customHeight="1" x14ac:dyDescent="0.2">
      <c r="A41" s="19"/>
      <c r="B41" s="19"/>
      <c r="C41" s="19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Y41" s="114"/>
      <c r="Z41" s="113"/>
      <c r="AC41" s="113"/>
    </row>
    <row r="42" spans="1:34" ht="21.75" customHeight="1" x14ac:dyDescent="0.2">
      <c r="A42" s="211" t="s">
        <v>116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137"/>
      <c r="Y42" s="137"/>
      <c r="Z42" s="137"/>
    </row>
  </sheetData>
  <mergeCells count="12">
    <mergeCell ref="U5:V5"/>
    <mergeCell ref="D6:E6"/>
    <mergeCell ref="F6:G6"/>
    <mergeCell ref="A42:W42"/>
    <mergeCell ref="A4:A6"/>
    <mergeCell ref="B4:B6"/>
    <mergeCell ref="D4:G5"/>
    <mergeCell ref="I4:W4"/>
    <mergeCell ref="I5:J5"/>
    <mergeCell ref="L5:M5"/>
    <mergeCell ref="O5:P5"/>
    <mergeCell ref="R5:S5"/>
  </mergeCells>
  <printOptions horizontalCentered="1" verticalCentered="1"/>
  <pageMargins left="0.98425196850393704" right="0.39370078740157483" top="0.39370078740157483" bottom="0.39370078740157483" header="0" footer="0.59055118110236227"/>
  <pageSetup scale="80" orientation="landscape" r:id="rId1"/>
  <headerFooter alignWithMargins="0">
    <oddFooter>&amp;R19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Blanco</vt:lpstr>
      <vt:lpstr>SITUA. GEO.</vt:lpstr>
      <vt:lpstr>DIV. MUN.CORD GEOG</vt:lpstr>
      <vt:lpstr>POB. TOTAL</vt:lpstr>
      <vt:lpstr>POB. x SEXO y GRUPOS EDAD 1</vt:lpstr>
      <vt:lpstr>Blanco!Área_de_impresión</vt:lpstr>
      <vt:lpstr>'DIV. MUN.CORD GEOG'!Área_de_impresión</vt:lpstr>
      <vt:lpstr>'POB. TOTAL'!Área_de_impresión</vt:lpstr>
      <vt:lpstr>'POB. x SEXO y GRUPOS EDAD 1'!Área_de_impresión</vt:lpstr>
      <vt:lpstr>'SITUA. GEO.'!Área_de_impresión</vt:lpstr>
      <vt:lpstr>'POB. TOTAL'!Títulos_a_imprimir</vt:lpstr>
      <vt:lpstr>'POB. x SEXO y GRUPOS EDAD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</dc:creator>
  <cp:lastModifiedBy>Jazmin</cp:lastModifiedBy>
  <cp:lastPrinted>2014-08-29T17:21:03Z</cp:lastPrinted>
  <dcterms:created xsi:type="dcterms:W3CDTF">2014-08-22T13:47:35Z</dcterms:created>
  <dcterms:modified xsi:type="dcterms:W3CDTF">2014-08-29T17:21:14Z</dcterms:modified>
</cp:coreProperties>
</file>