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"/>
    </mc:Choice>
  </mc:AlternateContent>
  <bookViews>
    <workbookView xWindow="0" yWindow="0" windowWidth="14380" windowHeight="1790"/>
  </bookViews>
  <sheets>
    <sheet name="ANEXO III" sheetId="1" r:id="rId1"/>
    <sheet name="ANEXO VII OCTUBRE" sheetId="4" r:id="rId2"/>
    <sheet name="ANEXO VII NOVIEMBRE" sheetId="7" r:id="rId3"/>
    <sheet name="ANEXO VII DICIEMBRE" sheetId="8" r:id="rId4"/>
  </sheets>
  <calcPr calcId="152511"/>
</workbook>
</file>

<file path=xl/calcChain.xml><?xml version="1.0" encoding="utf-8"?>
<calcChain xmlns="http://schemas.openxmlformats.org/spreadsheetml/2006/main">
  <c r="B6" i="1" l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H39" i="4"/>
  <c r="L38" i="1" l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L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L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L39" i="1" l="1"/>
  <c r="K39" i="8"/>
  <c r="K39" i="7" l="1"/>
  <c r="K39" i="1"/>
  <c r="K39" i="4" l="1"/>
  <c r="J39" i="7" l="1"/>
  <c r="J39" i="8"/>
  <c r="J39" i="4"/>
  <c r="J38" i="1"/>
  <c r="I38" i="1"/>
  <c r="H38" i="1"/>
  <c r="G38" i="1"/>
  <c r="D38" i="1"/>
  <c r="J37" i="1"/>
  <c r="I37" i="1"/>
  <c r="H37" i="1"/>
  <c r="G37" i="1"/>
  <c r="D37" i="1"/>
  <c r="J36" i="1"/>
  <c r="I36" i="1"/>
  <c r="H36" i="1"/>
  <c r="G36" i="1"/>
  <c r="D36" i="1"/>
  <c r="J35" i="1"/>
  <c r="I35" i="1"/>
  <c r="H35" i="1"/>
  <c r="G35" i="1"/>
  <c r="D35" i="1"/>
  <c r="J34" i="1"/>
  <c r="I34" i="1"/>
  <c r="H34" i="1"/>
  <c r="G34" i="1"/>
  <c r="D34" i="1"/>
  <c r="J33" i="1"/>
  <c r="I33" i="1"/>
  <c r="H33" i="1"/>
  <c r="G33" i="1"/>
  <c r="D33" i="1"/>
  <c r="J32" i="1"/>
  <c r="I32" i="1"/>
  <c r="H32" i="1"/>
  <c r="G32" i="1"/>
  <c r="D32" i="1"/>
  <c r="J31" i="1"/>
  <c r="I31" i="1"/>
  <c r="H31" i="1"/>
  <c r="G31" i="1"/>
  <c r="D31" i="1"/>
  <c r="J30" i="1"/>
  <c r="I30" i="1"/>
  <c r="H30" i="1"/>
  <c r="G30" i="1"/>
  <c r="D30" i="1"/>
  <c r="J29" i="1"/>
  <c r="I29" i="1"/>
  <c r="H29" i="1"/>
  <c r="G29" i="1"/>
  <c r="D29" i="1"/>
  <c r="J28" i="1"/>
  <c r="I28" i="1"/>
  <c r="H28" i="1"/>
  <c r="G28" i="1"/>
  <c r="D28" i="1"/>
  <c r="J27" i="1"/>
  <c r="I27" i="1"/>
  <c r="H27" i="1"/>
  <c r="G27" i="1"/>
  <c r="D27" i="1"/>
  <c r="J26" i="1"/>
  <c r="I26" i="1"/>
  <c r="H26" i="1"/>
  <c r="G26" i="1"/>
  <c r="D26" i="1"/>
  <c r="J25" i="1"/>
  <c r="I25" i="1"/>
  <c r="H25" i="1"/>
  <c r="G25" i="1"/>
  <c r="D25" i="1"/>
  <c r="J24" i="1"/>
  <c r="I24" i="1"/>
  <c r="H24" i="1"/>
  <c r="G24" i="1"/>
  <c r="D24" i="1"/>
  <c r="J23" i="1"/>
  <c r="I23" i="1"/>
  <c r="H23" i="1"/>
  <c r="G23" i="1"/>
  <c r="D23" i="1"/>
  <c r="J22" i="1"/>
  <c r="I22" i="1"/>
  <c r="H22" i="1"/>
  <c r="G22" i="1"/>
  <c r="D22" i="1"/>
  <c r="J21" i="1"/>
  <c r="I21" i="1"/>
  <c r="H21" i="1"/>
  <c r="G21" i="1"/>
  <c r="D21" i="1"/>
  <c r="J20" i="1"/>
  <c r="I20" i="1"/>
  <c r="H20" i="1"/>
  <c r="G20" i="1"/>
  <c r="D20" i="1"/>
  <c r="J19" i="1"/>
  <c r="I19" i="1"/>
  <c r="H19" i="1"/>
  <c r="G19" i="1"/>
  <c r="D19" i="1"/>
  <c r="J18" i="1"/>
  <c r="I18" i="1"/>
  <c r="H18" i="1"/>
  <c r="G18" i="1"/>
  <c r="D18" i="1"/>
  <c r="J17" i="1"/>
  <c r="I17" i="1"/>
  <c r="H17" i="1"/>
  <c r="G17" i="1"/>
  <c r="D17" i="1"/>
  <c r="J16" i="1"/>
  <c r="I16" i="1"/>
  <c r="H16" i="1"/>
  <c r="G16" i="1"/>
  <c r="D16" i="1"/>
  <c r="J15" i="1"/>
  <c r="I15" i="1"/>
  <c r="H15" i="1"/>
  <c r="G15" i="1"/>
  <c r="D15" i="1"/>
  <c r="J14" i="1"/>
  <c r="I14" i="1"/>
  <c r="H14" i="1"/>
  <c r="G14" i="1"/>
  <c r="D14" i="1"/>
  <c r="J13" i="1"/>
  <c r="I13" i="1"/>
  <c r="H13" i="1"/>
  <c r="G13" i="1"/>
  <c r="D13" i="1"/>
  <c r="J12" i="1"/>
  <c r="I12" i="1"/>
  <c r="H12" i="1"/>
  <c r="G12" i="1"/>
  <c r="D12" i="1"/>
  <c r="J11" i="1"/>
  <c r="I11" i="1"/>
  <c r="H11" i="1"/>
  <c r="G11" i="1"/>
  <c r="D11" i="1"/>
  <c r="J10" i="1"/>
  <c r="I10" i="1"/>
  <c r="H10" i="1"/>
  <c r="G10" i="1"/>
  <c r="D10" i="1"/>
  <c r="J9" i="1"/>
  <c r="I9" i="1"/>
  <c r="H9" i="1"/>
  <c r="G9" i="1"/>
  <c r="D9" i="1"/>
  <c r="J8" i="1"/>
  <c r="I8" i="1"/>
  <c r="H8" i="1"/>
  <c r="G8" i="1"/>
  <c r="D8" i="1"/>
  <c r="J7" i="1"/>
  <c r="I7" i="1"/>
  <c r="H7" i="1"/>
  <c r="G7" i="1"/>
  <c r="D7" i="1"/>
  <c r="J6" i="1"/>
  <c r="I6" i="1"/>
  <c r="H6" i="1"/>
  <c r="G6" i="1"/>
  <c r="D6" i="1"/>
  <c r="I39" i="8"/>
  <c r="H39" i="8"/>
  <c r="G39" i="8"/>
  <c r="F39" i="8"/>
  <c r="E39" i="8"/>
  <c r="D39" i="8"/>
  <c r="C39" i="8"/>
  <c r="B39" i="8"/>
  <c r="I39" i="7"/>
  <c r="H39" i="7"/>
  <c r="G39" i="7"/>
  <c r="F39" i="7"/>
  <c r="E39" i="7"/>
  <c r="D39" i="7"/>
  <c r="C39" i="7"/>
  <c r="B39" i="7"/>
  <c r="I39" i="4"/>
  <c r="G39" i="4"/>
  <c r="F39" i="4"/>
  <c r="E39" i="4"/>
  <c r="D39" i="4"/>
  <c r="C39" i="4"/>
  <c r="B39" i="4"/>
  <c r="M25" i="1" l="1"/>
  <c r="M29" i="1"/>
  <c r="M9" i="1"/>
  <c r="M13" i="1"/>
  <c r="M17" i="1"/>
  <c r="M21" i="1"/>
  <c r="M37" i="1"/>
  <c r="M33" i="1"/>
  <c r="M6" i="1"/>
  <c r="M10" i="1"/>
  <c r="M14" i="1"/>
  <c r="M18" i="1"/>
  <c r="M22" i="1"/>
  <c r="M26" i="1"/>
  <c r="M30" i="1"/>
  <c r="M34" i="1"/>
  <c r="M38" i="1"/>
  <c r="M20" i="1"/>
  <c r="M24" i="1"/>
  <c r="M28" i="1"/>
  <c r="M32" i="1"/>
  <c r="M36" i="1"/>
  <c r="M7" i="1"/>
  <c r="M11" i="1"/>
  <c r="M15" i="1"/>
  <c r="M19" i="1"/>
  <c r="M23" i="1"/>
  <c r="M27" i="1"/>
  <c r="M31" i="1"/>
  <c r="M35" i="1"/>
  <c r="M8" i="1"/>
  <c r="M12" i="1"/>
  <c r="M16" i="1"/>
  <c r="H39" i="1"/>
  <c r="M39" i="8"/>
  <c r="J39" i="1"/>
  <c r="M39" i="7"/>
  <c r="G39" i="1"/>
  <c r="F39" i="1"/>
  <c r="D39" i="1"/>
  <c r="B39" i="1"/>
  <c r="M39" i="4"/>
  <c r="E39" i="1"/>
  <c r="I39" i="1"/>
  <c r="C39" i="1"/>
  <c r="M39" i="1" l="1"/>
</calcChain>
</file>

<file path=xl/sharedStrings.xml><?xml version="1.0" encoding="utf-8"?>
<sst xmlns="http://schemas.openxmlformats.org/spreadsheetml/2006/main" count="204" uniqueCount="55">
  <si>
    <t>ANEXO III</t>
  </si>
  <si>
    <t>PARTICIPACIONES FEDERALES MINISTRADAS A LOS MUNICIPIOS</t>
  </si>
  <si>
    <t>MUNICIPIO</t>
  </si>
  <si>
    <t>FONDO GENERAL
DE PARTICIPACIONES</t>
  </si>
  <si>
    <t>FONDO DE FOMENTO
MUNICIPAL</t>
  </si>
  <si>
    <t>IMPUESTO SOBRE AUTOMOVILES
NUEVOS</t>
  </si>
  <si>
    <t>IMPUESTO SOBRE TENENCIA O USO DE VEHÍCULOS</t>
  </si>
  <si>
    <t>IMPUESTO ESPECIAL SOBRE PRODUCCION Y SERVICIOS</t>
  </si>
  <si>
    <t>FONDO DE FISCALIZACION Y RECAUDACION</t>
  </si>
  <si>
    <t>FONDO DE COMPENSACION DEL IMPUESTO SOBRE AUTOMOVILES NUEVOS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</si>
  <si>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</si>
  <si>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</si>
  <si>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</si>
  <si>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</si>
  <si>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</si>
  <si>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</si>
  <si>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</si>
  <si>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</si>
  <si>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</si>
  <si>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</si>
  <si>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</si>
  <si>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</si>
  <si>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</si>
  <si>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</si>
  <si>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</si>
  <si>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</si>
  <si>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</si>
  <si>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</si>
  <si>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</si>
  <si>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</si>
  <si>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</si>
  <si>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</si>
  <si>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</si>
  <si>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</si>
  <si>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</si>
  <si>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</si>
  <si>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</si>
  <si>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</si>
  <si>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</si>
  <si>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</si>
  <si>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</si>
  <si>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</si>
  <si>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</si>
  <si>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</si>
  <si>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</si>
  <si>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ANEXO VII</t>
  </si>
  <si>
    <t>ART. 4o. A, FRACCIÓN I DE LA LEY DE COORDINACIÓN FISCAL (GASOLINA)</t>
  </si>
  <si>
    <t>DIFERENCIAS DEL FONDO DE FISCALIZACIÓN Y RECAUDACIÓN</t>
  </si>
  <si>
    <t>PARTICIPACIONES DE
GASOLINA Y DIESEL</t>
  </si>
  <si>
    <t>FONDO ISR</t>
  </si>
  <si>
    <t>(PESOS)</t>
  </si>
  <si>
    <t>EN EL CUARTO TRIMESTRE DEL EJERCICIO FISCAL 2017</t>
  </si>
  <si>
    <t>EN EL MES DE OCTUBRE DEL EJERCICIO 2017</t>
  </si>
  <si>
    <t>EN EL MES DE NOVIEMBRE DEL EJERCICIO 2017</t>
  </si>
  <si>
    <t>EN EL MES DE DICIEMBRE DEL EJERCICIO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</si>
</sst>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Continuous"/>
    </xf>
    <xf numFmtId="2" fontId="0" fillId="0" borderId="0" xfId="0" applyNumberFormat="1" applyAlignment="1">
      <alignment horizontal="centerContinuous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center"/>
    </xf>
    <xf numFmtId="0" fontId="0" fillId="0" borderId="4" xfId="0" applyBorder="1"/>
    <xf numFmtId="3" fontId="0" fillId="0" borderId="6" xfId="0" applyNumberFormat="1" applyBorder="1"/>
    <xf numFmtId="3" fontId="0" fillId="0" borderId="3" xfId="0" applyNumberFormat="1" applyBorder="1"/>
    <xf numFmtId="3" fontId="1" fillId="0" borderId="3" xfId="0" applyNumberFormat="1" applyFont="1" applyBorder="1"/>
    <xf numFmtId="3" fontId="0" fillId="0" borderId="7" xfId="0" applyNumberForma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0" fillId="0" borderId="8" xfId="0" applyNumberFormat="1" applyBorder="1"/>
    <xf numFmtId="3" fontId="0" fillId="0" borderId="5" xfId="0" applyNumberFormat="1" applyBorder="1"/>
    <xf numFmtId="3" fontId="3" fillId="0" borderId="3" xfId="0" applyNumberFormat="1" applyFont="1" applyBorder="1"/>
    <xf numFmtId="3" fontId="3" fillId="0" borderId="10" xfId="0" applyNumberFormat="1" applyFont="1" applyBorder="1"/>
    <xf numFmtId="3" fontId="0" fillId="0" borderId="0" xfId="0" applyNumberFormat="1"/>
    <xf numFmtId="3" fontId="0" fillId="0" borderId="7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P43"/>
  <sheetViews>
    <sheetView tabSelected="1" zoomScale="90" zoomScaleNormal="90" workbookViewId="0">
      <selection activeCell="A5" sqref="A5"/>
    </sheetView>
  </sheetViews>
  <sheetFormatPr baseColWidth="10" defaultRowHeight="14.5" x14ac:dyDescent="0.35"/>
  <cols>
    <col min="1" max="1" width="23.453125" customWidth="1"/>
    <col min="2" max="6" width="21" customWidth="1"/>
    <col min="7" max="10" width="23.453125" customWidth="1"/>
    <col min="11" max="13" width="21.08984375" customWidth="1"/>
  </cols>
  <sheetData>
    <row r="1" spans="1:16" ht="18.5" x14ac:dyDescent="0.4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6" ht="18.5" x14ac:dyDescent="0.4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6" ht="18.5" x14ac:dyDescent="0.45">
      <c r="A3" s="4" t="s">
        <v>51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6" ht="18.5" x14ac:dyDescent="0.45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6" s="1" customFormat="1" ht="58" x14ac:dyDescent="0.3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6" ht="21" customHeight="1" x14ac:dyDescent="0.35">
      <c r="A6" s="6" t="s">
        <v>11</v>
      </c>
      <c r="B6" s="9">
        <f>SUM('ANEXO VII OCTUBRE'!B6+'ANEXO VII NOVIEMBRE'!B6+'ANEXO VII DICIEMBRE'!B6)</f>
        <v>5620785</v>
      </c>
      <c r="C6" s="9">
        <f>SUM('ANEXO VII OCTUBRE'!C6+'ANEXO VII NOVIEMBRE'!C6+'ANEXO VII DICIEMBRE'!C6)</f>
        <v>1991418</v>
      </c>
      <c r="D6" s="9">
        <f>SUM('ANEXO VII OCTUBRE'!D6+'ANEXO VII NOVIEMBRE'!D6+'ANEXO VII DICIEMBRE'!D6)</f>
        <v>105458</v>
      </c>
      <c r="E6" s="9">
        <f>SUM('ANEXO VII OCTUBRE'!E6+'ANEXO VII NOVIEMBRE'!E6+'ANEXO VII DICIEMBRE'!E6)</f>
        <v>36</v>
      </c>
      <c r="F6" s="9">
        <f>SUM('ANEXO VII OCTUBRE'!F6+'ANEXO VII NOVIEMBRE'!F6+'ANEXO VII DICIEMBRE'!F6)</f>
        <v>94331</v>
      </c>
      <c r="G6" s="9">
        <f>SUM('ANEXO VII OCTUBRE'!G6+'ANEXO VII NOVIEMBRE'!G6+'ANEXO VII DICIEMBRE'!G6)</f>
        <v>248106</v>
      </c>
      <c r="H6" s="9">
        <f>SUM('ANEXO VII OCTUBRE'!H6+'ANEXO VII NOVIEMBRE'!H6+'ANEXO VII DICIEMBRE'!H6)</f>
        <v>37</v>
      </c>
      <c r="I6" s="9">
        <f>SUM('ANEXO VII OCTUBRE'!I6+'ANEXO VII NOVIEMBRE'!I6+'ANEXO VII DICIEMBRE'!I6)</f>
        <v>19653</v>
      </c>
      <c r="J6" s="10">
        <f>SUM('ANEXO VII OCTUBRE'!J6+'ANEXO VII NOVIEMBRE'!J6+'ANEXO VII DICIEMBRE'!J6)</f>
        <v>109437</v>
      </c>
      <c r="K6" s="10">
        <f>SUM('ANEXO VII OCTUBRE'!K6+'ANEXO VII NOVIEMBRE'!K6+'ANEXO VII DICIEMBRE'!K6)</f>
        <v>136225</v>
      </c>
      <c r="L6" s="10">
        <f>+'ANEXO VII OCTUBRE'!L6+'ANEXO VII NOVIEMBRE'!L6+'ANEXO VII DICIEMBRE'!L6</f>
        <v>0</v>
      </c>
      <c r="M6" s="11">
        <f>SUM(B6:L6)</f>
        <v>8325486</v>
      </c>
      <c r="P6" s="19"/>
    </row>
    <row r="7" spans="1:16" x14ac:dyDescent="0.35">
      <c r="A7" s="6" t="s">
        <v>12</v>
      </c>
      <c r="B7" s="12">
        <f>SUM('ANEXO VII OCTUBRE'!B7+'ANEXO VII NOVIEMBRE'!B7+'ANEXO VII DICIEMBRE'!B7)</f>
        <v>6680426</v>
      </c>
      <c r="C7" s="12">
        <f>SUM('ANEXO VII OCTUBRE'!C7+'ANEXO VII NOVIEMBRE'!C7+'ANEXO VII DICIEMBRE'!C7)</f>
        <v>2366845</v>
      </c>
      <c r="D7" s="12">
        <f>SUM('ANEXO VII OCTUBRE'!D7+'ANEXO VII NOVIEMBRE'!D7+'ANEXO VII DICIEMBRE'!D7)</f>
        <v>125342</v>
      </c>
      <c r="E7" s="12">
        <f>SUM('ANEXO VII OCTUBRE'!E7+'ANEXO VII NOVIEMBRE'!E7+'ANEXO VII DICIEMBRE'!E7)</f>
        <v>43</v>
      </c>
      <c r="F7" s="12">
        <f>SUM('ANEXO VII OCTUBRE'!F7+'ANEXO VII NOVIEMBRE'!F7+'ANEXO VII DICIEMBRE'!F7)</f>
        <v>112114</v>
      </c>
      <c r="G7" s="12">
        <f>SUM('ANEXO VII OCTUBRE'!G7+'ANEXO VII NOVIEMBRE'!G7+'ANEXO VII DICIEMBRE'!G7)</f>
        <v>271086</v>
      </c>
      <c r="H7" s="12">
        <f>SUM('ANEXO VII OCTUBRE'!H7+'ANEXO VII NOVIEMBRE'!H7+'ANEXO VII DICIEMBRE'!H7)</f>
        <v>45</v>
      </c>
      <c r="I7" s="12">
        <f>SUM('ANEXO VII OCTUBRE'!I7+'ANEXO VII NOVIEMBRE'!I7+'ANEXO VII DICIEMBRE'!I7)</f>
        <v>23358</v>
      </c>
      <c r="J7" s="10">
        <f>SUM('ANEXO VII OCTUBRE'!J7+'ANEXO VII NOVIEMBRE'!J7+'ANEXO VII DICIEMBRE'!J7)</f>
        <v>119573</v>
      </c>
      <c r="K7" s="12">
        <f>SUM('ANEXO VII OCTUBRE'!K7+'ANEXO VII NOVIEMBRE'!K7+'ANEXO VII DICIEMBRE'!K7)</f>
        <v>169238</v>
      </c>
      <c r="L7" s="10">
        <f>+'ANEXO VII OCTUBRE'!L7+'ANEXO VII NOVIEMBRE'!L7+'ANEXO VII DICIEMBRE'!L7</f>
        <v>111412</v>
      </c>
      <c r="M7" s="11">
        <f t="shared" ref="M7:M38" si="0">SUM(B7:L7)</f>
        <v>9979482</v>
      </c>
      <c r="P7" s="19"/>
    </row>
    <row r="8" spans="1:16" x14ac:dyDescent="0.35">
      <c r="A8" s="6" t="s">
        <v>13</v>
      </c>
      <c r="B8" s="12">
        <f>SUM('ANEXO VII OCTUBRE'!B8+'ANEXO VII NOVIEMBRE'!B8+'ANEXO VII DICIEMBRE'!B8)</f>
        <v>8217686</v>
      </c>
      <c r="C8" s="12">
        <f>SUM('ANEXO VII OCTUBRE'!C8+'ANEXO VII NOVIEMBRE'!C8+'ANEXO VII DICIEMBRE'!C8)</f>
        <v>2911488</v>
      </c>
      <c r="D8" s="12">
        <f>SUM('ANEXO VII OCTUBRE'!D8+'ANEXO VII NOVIEMBRE'!D8+'ANEXO VII DICIEMBRE'!D8)</f>
        <v>154183</v>
      </c>
      <c r="E8" s="12">
        <f>SUM('ANEXO VII OCTUBRE'!E8+'ANEXO VII NOVIEMBRE'!E8+'ANEXO VII DICIEMBRE'!E8)</f>
        <v>53</v>
      </c>
      <c r="F8" s="12">
        <f>SUM('ANEXO VII OCTUBRE'!F8+'ANEXO VII NOVIEMBRE'!F8+'ANEXO VII DICIEMBRE'!F8)</f>
        <v>137914</v>
      </c>
      <c r="G8" s="12">
        <f>SUM('ANEXO VII OCTUBRE'!G8+'ANEXO VII NOVIEMBRE'!G8+'ANEXO VII DICIEMBRE'!G8)</f>
        <v>342714</v>
      </c>
      <c r="H8" s="12">
        <f>SUM('ANEXO VII OCTUBRE'!H8+'ANEXO VII NOVIEMBRE'!H8+'ANEXO VII DICIEMBRE'!H8)</f>
        <v>73</v>
      </c>
      <c r="I8" s="12">
        <f>SUM('ANEXO VII OCTUBRE'!I8+'ANEXO VII NOVIEMBRE'!I8+'ANEXO VII DICIEMBRE'!I8)</f>
        <v>28731</v>
      </c>
      <c r="J8" s="10">
        <f>SUM('ANEXO VII OCTUBRE'!J8+'ANEXO VII NOVIEMBRE'!J8+'ANEXO VII DICIEMBRE'!J8)</f>
        <v>151168</v>
      </c>
      <c r="K8" s="12">
        <f>SUM('ANEXO VII OCTUBRE'!K8+'ANEXO VII NOVIEMBRE'!K8+'ANEXO VII DICIEMBRE'!K8)</f>
        <v>273560</v>
      </c>
      <c r="L8" s="10">
        <f>+'ANEXO VII OCTUBRE'!L8+'ANEXO VII NOVIEMBRE'!L8+'ANEXO VII DICIEMBRE'!L8</f>
        <v>0</v>
      </c>
      <c r="M8" s="11">
        <f t="shared" si="0"/>
        <v>12217570</v>
      </c>
      <c r="P8" s="19"/>
    </row>
    <row r="9" spans="1:16" x14ac:dyDescent="0.35">
      <c r="A9" s="6" t="s">
        <v>14</v>
      </c>
      <c r="B9" s="12">
        <f>SUM('ANEXO VII OCTUBRE'!B9+'ANEXO VII NOVIEMBRE'!B9+'ANEXO VII DICIEMBRE'!B9)</f>
        <v>12272922</v>
      </c>
      <c r="C9" s="12">
        <f>SUM('ANEXO VII OCTUBRE'!C9+'ANEXO VII NOVIEMBRE'!C9+'ANEXO VII DICIEMBRE'!C9)</f>
        <v>4348240</v>
      </c>
      <c r="D9" s="12">
        <f>SUM('ANEXO VII OCTUBRE'!D9+'ANEXO VII NOVIEMBRE'!D9+'ANEXO VII DICIEMBRE'!D9)</f>
        <v>230270</v>
      </c>
      <c r="E9" s="12">
        <f>SUM('ANEXO VII OCTUBRE'!E9+'ANEXO VII NOVIEMBRE'!E9+'ANEXO VII DICIEMBRE'!E9)</f>
        <v>79</v>
      </c>
      <c r="F9" s="12">
        <f>SUM('ANEXO VII OCTUBRE'!F9+'ANEXO VII NOVIEMBRE'!F9+'ANEXO VII DICIEMBRE'!F9)</f>
        <v>205971</v>
      </c>
      <c r="G9" s="12">
        <f>SUM('ANEXO VII OCTUBRE'!G9+'ANEXO VII NOVIEMBRE'!G9+'ANEXO VII DICIEMBRE'!G9)</f>
        <v>537114</v>
      </c>
      <c r="H9" s="12">
        <f>SUM('ANEXO VII OCTUBRE'!H9+'ANEXO VII NOVIEMBRE'!H9+'ANEXO VII DICIEMBRE'!H9)</f>
        <v>175</v>
      </c>
      <c r="I9" s="12">
        <f>SUM('ANEXO VII OCTUBRE'!I9+'ANEXO VII NOVIEMBRE'!I9+'ANEXO VII DICIEMBRE'!I9)</f>
        <v>42909</v>
      </c>
      <c r="J9" s="10">
        <f>SUM('ANEXO VII OCTUBRE'!J9+'ANEXO VII NOVIEMBRE'!J9+'ANEXO VII DICIEMBRE'!J9)</f>
        <v>236916</v>
      </c>
      <c r="K9" s="12">
        <f>SUM('ANEXO VII OCTUBRE'!K9+'ANEXO VII NOVIEMBRE'!K9+'ANEXO VII DICIEMBRE'!K9)</f>
        <v>655528</v>
      </c>
      <c r="L9" s="10">
        <f>+'ANEXO VII OCTUBRE'!L9+'ANEXO VII NOVIEMBRE'!L9+'ANEXO VII DICIEMBRE'!L9</f>
        <v>354554</v>
      </c>
      <c r="M9" s="11">
        <f t="shared" si="0"/>
        <v>18884678</v>
      </c>
      <c r="P9" s="19"/>
    </row>
    <row r="10" spans="1:16" x14ac:dyDescent="0.35">
      <c r="A10" s="6" t="s">
        <v>15</v>
      </c>
      <c r="B10" s="12">
        <f>SUM('ANEXO VII OCTUBRE'!B10+'ANEXO VII NOVIEMBRE'!B10+'ANEXO VII DICIEMBRE'!B10)</f>
        <v>5467718</v>
      </c>
      <c r="C10" s="12">
        <f>SUM('ANEXO VII OCTUBRE'!C10+'ANEXO VII NOVIEMBRE'!C10+'ANEXO VII DICIEMBRE'!C10)</f>
        <v>1937187</v>
      </c>
      <c r="D10" s="12">
        <f>SUM('ANEXO VII OCTUBRE'!D10+'ANEXO VII NOVIEMBRE'!D10+'ANEXO VII DICIEMBRE'!D10)</f>
        <v>102587</v>
      </c>
      <c r="E10" s="12">
        <f>SUM('ANEXO VII OCTUBRE'!E10+'ANEXO VII NOVIEMBRE'!E10+'ANEXO VII DICIEMBRE'!E10)</f>
        <v>34</v>
      </c>
      <c r="F10" s="12">
        <f>SUM('ANEXO VII OCTUBRE'!F10+'ANEXO VII NOVIEMBRE'!F10+'ANEXO VII DICIEMBRE'!F10)</f>
        <v>91762</v>
      </c>
      <c r="G10" s="12">
        <f>SUM('ANEXO VII OCTUBRE'!G10+'ANEXO VII NOVIEMBRE'!G10+'ANEXO VII DICIEMBRE'!G10)</f>
        <v>243744</v>
      </c>
      <c r="H10" s="12">
        <f>SUM('ANEXO VII OCTUBRE'!H10+'ANEXO VII NOVIEMBRE'!H10+'ANEXO VII DICIEMBRE'!H10)</f>
        <v>20</v>
      </c>
      <c r="I10" s="12">
        <f>SUM('ANEXO VII OCTUBRE'!I10+'ANEXO VII NOVIEMBRE'!I10+'ANEXO VII DICIEMBRE'!I10)</f>
        <v>19116</v>
      </c>
      <c r="J10" s="10">
        <f>SUM('ANEXO VII OCTUBRE'!J10+'ANEXO VII NOVIEMBRE'!J10+'ANEXO VII DICIEMBRE'!J10)</f>
        <v>107513</v>
      </c>
      <c r="K10" s="12">
        <f>SUM('ANEXO VII OCTUBRE'!K10+'ANEXO VII NOVIEMBRE'!K10+'ANEXO VII DICIEMBRE'!K10)</f>
        <v>74873</v>
      </c>
      <c r="L10" s="10">
        <f>+'ANEXO VII OCTUBRE'!L10+'ANEXO VII NOVIEMBRE'!L10+'ANEXO VII DICIEMBRE'!L10</f>
        <v>521689</v>
      </c>
      <c r="M10" s="11">
        <f t="shared" si="0"/>
        <v>8566243</v>
      </c>
      <c r="P10" s="19"/>
    </row>
    <row r="11" spans="1:16" x14ac:dyDescent="0.35">
      <c r="A11" s="6" t="s">
        <v>16</v>
      </c>
      <c r="B11" s="12">
        <f>SUM('ANEXO VII OCTUBRE'!B11+'ANEXO VII NOVIEMBRE'!B11+'ANEXO VII DICIEMBRE'!B11)</f>
        <v>23731528</v>
      </c>
      <c r="C11" s="12">
        <f>SUM('ANEXO VII OCTUBRE'!C11+'ANEXO VII NOVIEMBRE'!C11+'ANEXO VII DICIEMBRE'!C11)</f>
        <v>8407971</v>
      </c>
      <c r="D11" s="12">
        <f>SUM('ANEXO VII OCTUBRE'!D11+'ANEXO VII NOVIEMBRE'!D11+'ANEXO VII DICIEMBRE'!D11)</f>
        <v>445260</v>
      </c>
      <c r="E11" s="12">
        <f>SUM('ANEXO VII OCTUBRE'!E11+'ANEXO VII NOVIEMBRE'!E11+'ANEXO VII DICIEMBRE'!E11)</f>
        <v>151</v>
      </c>
      <c r="F11" s="12">
        <f>SUM('ANEXO VII OCTUBRE'!F11+'ANEXO VII NOVIEMBRE'!F11+'ANEXO VII DICIEMBRE'!F11)</f>
        <v>398276</v>
      </c>
      <c r="G11" s="12">
        <f>SUM('ANEXO VII OCTUBRE'!G11+'ANEXO VII NOVIEMBRE'!G11+'ANEXO VII DICIEMBRE'!G11)</f>
        <v>992067</v>
      </c>
      <c r="H11" s="12">
        <f>SUM('ANEXO VII OCTUBRE'!H11+'ANEXO VII NOVIEMBRE'!H11+'ANEXO VII DICIEMBRE'!H11)</f>
        <v>398</v>
      </c>
      <c r="I11" s="12">
        <f>SUM('ANEXO VII OCTUBRE'!I11+'ANEXO VII NOVIEMBRE'!I11+'ANEXO VII DICIEMBRE'!I11)</f>
        <v>82974</v>
      </c>
      <c r="J11" s="10">
        <f>SUM('ANEXO VII OCTUBRE'!J11+'ANEXO VII NOVIEMBRE'!J11+'ANEXO VII DICIEMBRE'!J11)</f>
        <v>437591</v>
      </c>
      <c r="K11" s="12">
        <f>SUM('ANEXO VII OCTUBRE'!K11+'ANEXO VII NOVIEMBRE'!K11+'ANEXO VII DICIEMBRE'!K11)</f>
        <v>1493057</v>
      </c>
      <c r="L11" s="10">
        <f>+'ANEXO VII OCTUBRE'!L11+'ANEXO VII NOVIEMBRE'!L11+'ANEXO VII DICIEMBRE'!L11</f>
        <v>0</v>
      </c>
      <c r="M11" s="11">
        <f t="shared" si="0"/>
        <v>35989273</v>
      </c>
      <c r="P11" s="19"/>
    </row>
    <row r="12" spans="1:16" x14ac:dyDescent="0.35">
      <c r="A12" s="6" t="s">
        <v>17</v>
      </c>
      <c r="B12" s="12">
        <f>SUM('ANEXO VII OCTUBRE'!B12+'ANEXO VII NOVIEMBRE'!B12+'ANEXO VII DICIEMBRE'!B12)</f>
        <v>50231186</v>
      </c>
      <c r="C12" s="12">
        <f>SUM('ANEXO VII OCTUBRE'!C12+'ANEXO VII NOVIEMBRE'!C12+'ANEXO VII DICIEMBRE'!C12)</f>
        <v>17796679</v>
      </c>
      <c r="D12" s="12">
        <f>SUM('ANEXO VII OCTUBRE'!D12+'ANEXO VII NOVIEMBRE'!D12+'ANEXO VII DICIEMBRE'!D12)</f>
        <v>942458</v>
      </c>
      <c r="E12" s="12">
        <f>SUM('ANEXO VII OCTUBRE'!E12+'ANEXO VII NOVIEMBRE'!E12+'ANEXO VII DICIEMBRE'!E12)</f>
        <v>320</v>
      </c>
      <c r="F12" s="12">
        <f>SUM('ANEXO VII OCTUBRE'!F12+'ANEXO VII NOVIEMBRE'!F12+'ANEXO VII DICIEMBRE'!F12)</f>
        <v>843006</v>
      </c>
      <c r="G12" s="12">
        <f>SUM('ANEXO VII OCTUBRE'!G12+'ANEXO VII NOVIEMBRE'!G12+'ANEXO VII DICIEMBRE'!G12)</f>
        <v>2187666</v>
      </c>
      <c r="H12" s="12">
        <f>SUM('ANEXO VII OCTUBRE'!H12+'ANEXO VII NOVIEMBRE'!H12+'ANEXO VII DICIEMBRE'!H12)</f>
        <v>749</v>
      </c>
      <c r="I12" s="12">
        <f>SUM('ANEXO VII OCTUBRE'!I12+'ANEXO VII NOVIEMBRE'!I12+'ANEXO VII DICIEMBRE'!I12)</f>
        <v>175626</v>
      </c>
      <c r="J12" s="10">
        <f>SUM('ANEXO VII OCTUBRE'!J12+'ANEXO VII NOVIEMBRE'!J12+'ANEXO VII DICIEMBRE'!J12)</f>
        <v>964957</v>
      </c>
      <c r="K12" s="12">
        <f>SUM('ANEXO VII OCTUBRE'!K12+'ANEXO VII NOVIEMBRE'!K12+'ANEXO VII DICIEMBRE'!K12)</f>
        <v>2807891</v>
      </c>
      <c r="L12" s="10">
        <f>+'ANEXO VII OCTUBRE'!L12+'ANEXO VII NOVIEMBRE'!L12+'ANEXO VII DICIEMBRE'!L12</f>
        <v>1279509</v>
      </c>
      <c r="M12" s="11">
        <f t="shared" si="0"/>
        <v>77230047</v>
      </c>
      <c r="P12" s="19"/>
    </row>
    <row r="13" spans="1:16" x14ac:dyDescent="0.35">
      <c r="A13" s="6" t="s">
        <v>18</v>
      </c>
      <c r="B13" s="12">
        <f>SUM('ANEXO VII OCTUBRE'!B13+'ANEXO VII NOVIEMBRE'!B13+'ANEXO VII DICIEMBRE'!B13)</f>
        <v>13917511</v>
      </c>
      <c r="C13" s="12">
        <f>SUM('ANEXO VII OCTUBRE'!C13+'ANEXO VII NOVIEMBRE'!C13+'ANEXO VII DICIEMBRE'!C13)</f>
        <v>4930911</v>
      </c>
      <c r="D13" s="12">
        <f>SUM('ANEXO VII OCTUBRE'!D13+'ANEXO VII NOVIEMBRE'!D13+'ANEXO VII DICIEMBRE'!D13)</f>
        <v>261126</v>
      </c>
      <c r="E13" s="12">
        <f>SUM('ANEXO VII OCTUBRE'!E13+'ANEXO VII NOVIEMBRE'!E13+'ANEXO VII DICIEMBRE'!E13)</f>
        <v>88</v>
      </c>
      <c r="F13" s="12">
        <f>SUM('ANEXO VII OCTUBRE'!F13+'ANEXO VII NOVIEMBRE'!F13+'ANEXO VII DICIEMBRE'!F13)</f>
        <v>233572</v>
      </c>
      <c r="G13" s="12">
        <f>SUM('ANEXO VII OCTUBRE'!G13+'ANEXO VII NOVIEMBRE'!G13+'ANEXO VII DICIEMBRE'!G13)</f>
        <v>587004</v>
      </c>
      <c r="H13" s="12">
        <f>SUM('ANEXO VII OCTUBRE'!H13+'ANEXO VII NOVIEMBRE'!H13+'ANEXO VII DICIEMBRE'!H13)</f>
        <v>203</v>
      </c>
      <c r="I13" s="12">
        <f>SUM('ANEXO VII OCTUBRE'!I13+'ANEXO VII NOVIEMBRE'!I13+'ANEXO VII DICIEMBRE'!I13)</f>
        <v>48660</v>
      </c>
      <c r="J13" s="10">
        <f>SUM('ANEXO VII OCTUBRE'!J13+'ANEXO VII NOVIEMBRE'!J13+'ANEXO VII DICIEMBRE'!J13)</f>
        <v>258921</v>
      </c>
      <c r="K13" s="12">
        <f>SUM('ANEXO VII OCTUBRE'!K13+'ANEXO VII NOVIEMBRE'!K13+'ANEXO VII DICIEMBRE'!K13)</f>
        <v>762625</v>
      </c>
      <c r="L13" s="10">
        <f>+'ANEXO VII OCTUBRE'!L13+'ANEXO VII NOVIEMBRE'!L13+'ANEXO VII DICIEMBRE'!L13</f>
        <v>158170</v>
      </c>
      <c r="M13" s="11">
        <f t="shared" si="0"/>
        <v>21158791</v>
      </c>
      <c r="P13" s="19"/>
    </row>
    <row r="14" spans="1:16" x14ac:dyDescent="0.35">
      <c r="A14" s="6" t="s">
        <v>19</v>
      </c>
      <c r="B14" s="12">
        <f>SUM('ANEXO VII OCTUBRE'!B14+'ANEXO VII NOVIEMBRE'!B14+'ANEXO VII DICIEMBRE'!B14)</f>
        <v>5528850</v>
      </c>
      <c r="C14" s="12">
        <f>SUM('ANEXO VII OCTUBRE'!C14+'ANEXO VII NOVIEMBRE'!C14+'ANEXO VII DICIEMBRE'!C14)</f>
        <v>1958846</v>
      </c>
      <c r="D14" s="12">
        <f>SUM('ANEXO VII OCTUBRE'!D14+'ANEXO VII NOVIEMBRE'!D14+'ANEXO VII DICIEMBRE'!D14)</f>
        <v>103735</v>
      </c>
      <c r="E14" s="12">
        <f>SUM('ANEXO VII OCTUBRE'!E14+'ANEXO VII NOVIEMBRE'!E14+'ANEXO VII DICIEMBRE'!E14)</f>
        <v>35</v>
      </c>
      <c r="F14" s="12">
        <f>SUM('ANEXO VII OCTUBRE'!F14+'ANEXO VII NOVIEMBRE'!F14+'ANEXO VII DICIEMBRE'!F14)</f>
        <v>92789</v>
      </c>
      <c r="G14" s="12">
        <f>SUM('ANEXO VII OCTUBRE'!G14+'ANEXO VII NOVIEMBRE'!G14+'ANEXO VII DICIEMBRE'!G14)</f>
        <v>235500</v>
      </c>
      <c r="H14" s="12">
        <f>SUM('ANEXO VII OCTUBRE'!H14+'ANEXO VII NOVIEMBRE'!H14+'ANEXO VII DICIEMBRE'!H14)</f>
        <v>39</v>
      </c>
      <c r="I14" s="12">
        <f>SUM('ANEXO VII OCTUBRE'!I14+'ANEXO VII NOVIEMBRE'!I14+'ANEXO VII DICIEMBRE'!I14)</f>
        <v>19329</v>
      </c>
      <c r="J14" s="10">
        <f>SUM('ANEXO VII OCTUBRE'!J14+'ANEXO VII NOVIEMBRE'!J14+'ANEXO VII DICIEMBRE'!J14)</f>
        <v>103876</v>
      </c>
      <c r="K14" s="12">
        <f>SUM('ANEXO VII OCTUBRE'!K14+'ANEXO VII NOVIEMBRE'!K14+'ANEXO VII DICIEMBRE'!K14)</f>
        <v>147408</v>
      </c>
      <c r="L14" s="10">
        <f>+'ANEXO VII OCTUBRE'!L14+'ANEXO VII NOVIEMBRE'!L14+'ANEXO VII DICIEMBRE'!L14</f>
        <v>0</v>
      </c>
      <c r="M14" s="11">
        <f t="shared" si="0"/>
        <v>8190407</v>
      </c>
      <c r="P14" s="19"/>
    </row>
    <row r="15" spans="1:16" x14ac:dyDescent="0.35">
      <c r="A15" s="6" t="s">
        <v>20</v>
      </c>
      <c r="B15" s="12">
        <f>SUM('ANEXO VII OCTUBRE'!B15+'ANEXO VII NOVIEMBRE'!B15+'ANEXO VII DICIEMBRE'!B15)</f>
        <v>5609519</v>
      </c>
      <c r="C15" s="12">
        <f>SUM('ANEXO VII OCTUBRE'!C15+'ANEXO VII NOVIEMBRE'!C15+'ANEXO VII DICIEMBRE'!C15)</f>
        <v>1987426</v>
      </c>
      <c r="D15" s="12">
        <f>SUM('ANEXO VII OCTUBRE'!D15+'ANEXO VII NOVIEMBRE'!D15+'ANEXO VII DICIEMBRE'!D15)</f>
        <v>105248</v>
      </c>
      <c r="E15" s="12">
        <f>SUM('ANEXO VII OCTUBRE'!E15+'ANEXO VII NOVIEMBRE'!E15+'ANEXO VII DICIEMBRE'!E15)</f>
        <v>35</v>
      </c>
      <c r="F15" s="12">
        <f>SUM('ANEXO VII OCTUBRE'!F15+'ANEXO VII NOVIEMBRE'!F15+'ANEXO VII DICIEMBRE'!F15)</f>
        <v>94142</v>
      </c>
      <c r="G15" s="12">
        <f>SUM('ANEXO VII OCTUBRE'!G15+'ANEXO VII NOVIEMBRE'!G15+'ANEXO VII DICIEMBRE'!G15)</f>
        <v>245484</v>
      </c>
      <c r="H15" s="12">
        <f>SUM('ANEXO VII OCTUBRE'!H15+'ANEXO VII NOVIEMBRE'!H15+'ANEXO VII DICIEMBRE'!H15)</f>
        <v>35</v>
      </c>
      <c r="I15" s="12">
        <f>SUM('ANEXO VII OCTUBRE'!I15+'ANEXO VII NOVIEMBRE'!I15+'ANEXO VII DICIEMBRE'!I15)</f>
        <v>19614</v>
      </c>
      <c r="J15" s="10">
        <f>SUM('ANEXO VII OCTUBRE'!J15+'ANEXO VII NOVIEMBRE'!J15+'ANEXO VII DICIEMBRE'!J15)</f>
        <v>108280</v>
      </c>
      <c r="K15" s="12">
        <f>SUM('ANEXO VII OCTUBRE'!K15+'ANEXO VII NOVIEMBRE'!K15+'ANEXO VII DICIEMBRE'!K15)</f>
        <v>132132</v>
      </c>
      <c r="L15" s="10">
        <f>+'ANEXO VII OCTUBRE'!L15+'ANEXO VII NOVIEMBRE'!L15+'ANEXO VII DICIEMBRE'!L15</f>
        <v>0</v>
      </c>
      <c r="M15" s="11">
        <f t="shared" si="0"/>
        <v>8301915</v>
      </c>
      <c r="P15" s="19"/>
    </row>
    <row r="16" spans="1:16" x14ac:dyDescent="0.35">
      <c r="A16" s="6" t="s">
        <v>21</v>
      </c>
      <c r="B16" s="12">
        <f>SUM('ANEXO VII OCTUBRE'!B16+'ANEXO VII NOVIEMBRE'!B16+'ANEXO VII DICIEMBRE'!B16)</f>
        <v>26153830</v>
      </c>
      <c r="C16" s="12">
        <f>SUM('ANEXO VII OCTUBRE'!C16+'ANEXO VII NOVIEMBRE'!C16+'ANEXO VII DICIEMBRE'!C16)</f>
        <v>9266182</v>
      </c>
      <c r="D16" s="12">
        <f>SUM('ANEXO VII OCTUBRE'!D16+'ANEXO VII NOVIEMBRE'!D16+'ANEXO VII DICIEMBRE'!D16)</f>
        <v>490709</v>
      </c>
      <c r="E16" s="12">
        <f>SUM('ANEXO VII OCTUBRE'!E16+'ANEXO VII NOVIEMBRE'!E16+'ANEXO VII DICIEMBRE'!E16)</f>
        <v>167</v>
      </c>
      <c r="F16" s="12">
        <f>SUM('ANEXO VII OCTUBRE'!F16+'ANEXO VII NOVIEMBRE'!F16+'ANEXO VII DICIEMBRE'!F16)</f>
        <v>438927</v>
      </c>
      <c r="G16" s="12">
        <f>SUM('ANEXO VII OCTUBRE'!G16+'ANEXO VII NOVIEMBRE'!G16+'ANEXO VII DICIEMBRE'!G16)</f>
        <v>1107222</v>
      </c>
      <c r="H16" s="12">
        <f>SUM('ANEXO VII OCTUBRE'!H16+'ANEXO VII NOVIEMBRE'!H16+'ANEXO VII DICIEMBRE'!H16)</f>
        <v>438</v>
      </c>
      <c r="I16" s="12">
        <f>SUM('ANEXO VII OCTUBRE'!I16+'ANEXO VII NOVIEMBRE'!I16+'ANEXO VII DICIEMBRE'!I16)</f>
        <v>91443</v>
      </c>
      <c r="J16" s="10">
        <f>SUM('ANEXO VII OCTUBRE'!J16+'ANEXO VII NOVIEMBRE'!J16+'ANEXO VII DICIEMBRE'!J16)</f>
        <v>488385</v>
      </c>
      <c r="K16" s="12">
        <f>SUM('ANEXO VII OCTUBRE'!K16+'ANEXO VII NOVIEMBRE'!K16+'ANEXO VII DICIEMBRE'!K16)</f>
        <v>1641384</v>
      </c>
      <c r="L16" s="10">
        <f>+'ANEXO VII OCTUBRE'!L16+'ANEXO VII NOVIEMBRE'!L16+'ANEXO VII DICIEMBRE'!L16</f>
        <v>6409168</v>
      </c>
      <c r="M16" s="11">
        <f t="shared" si="0"/>
        <v>46087855</v>
      </c>
      <c r="P16" s="19"/>
    </row>
    <row r="17" spans="1:16" x14ac:dyDescent="0.35">
      <c r="A17" s="6" t="s">
        <v>22</v>
      </c>
      <c r="B17" s="12">
        <f>SUM('ANEXO VII OCTUBRE'!B17+'ANEXO VII NOVIEMBRE'!B17+'ANEXO VII DICIEMBRE'!B17)</f>
        <v>8866649</v>
      </c>
      <c r="C17" s="12">
        <f>SUM('ANEXO VII OCTUBRE'!C17+'ANEXO VII NOVIEMBRE'!C17+'ANEXO VII DICIEMBRE'!C17)</f>
        <v>3141413</v>
      </c>
      <c r="D17" s="12">
        <f>SUM('ANEXO VII OCTUBRE'!D17+'ANEXO VII NOVIEMBRE'!D17+'ANEXO VII DICIEMBRE'!D17)</f>
        <v>166359</v>
      </c>
      <c r="E17" s="12">
        <f>SUM('ANEXO VII OCTUBRE'!E17+'ANEXO VII NOVIEMBRE'!E17+'ANEXO VII DICIEMBRE'!E17)</f>
        <v>56</v>
      </c>
      <c r="F17" s="12">
        <f>SUM('ANEXO VII OCTUBRE'!F17+'ANEXO VII NOVIEMBRE'!F17+'ANEXO VII DICIEMBRE'!F17)</f>
        <v>148805</v>
      </c>
      <c r="G17" s="12">
        <f>SUM('ANEXO VII OCTUBRE'!G17+'ANEXO VII NOVIEMBRE'!G17+'ANEXO VII DICIEMBRE'!G17)</f>
        <v>379605</v>
      </c>
      <c r="H17" s="12">
        <f>SUM('ANEXO VII OCTUBRE'!H17+'ANEXO VII NOVIEMBRE'!H17+'ANEXO VII DICIEMBRE'!H17)</f>
        <v>117</v>
      </c>
      <c r="I17" s="12">
        <f>SUM('ANEXO VII OCTUBRE'!I17+'ANEXO VII NOVIEMBRE'!I17+'ANEXO VII DICIEMBRE'!I17)</f>
        <v>31002</v>
      </c>
      <c r="J17" s="10">
        <f>SUM('ANEXO VII OCTUBRE'!J17+'ANEXO VII NOVIEMBRE'!J17+'ANEXO VII DICIEMBRE'!J17)</f>
        <v>167440</v>
      </c>
      <c r="K17" s="12">
        <f>SUM('ANEXO VII OCTUBRE'!K17+'ANEXO VII NOVIEMBRE'!K17+'ANEXO VII DICIEMBRE'!K17)</f>
        <v>437839</v>
      </c>
      <c r="L17" s="10">
        <f>+'ANEXO VII OCTUBRE'!L17+'ANEXO VII NOVIEMBRE'!L17+'ANEXO VII DICIEMBRE'!L17</f>
        <v>849863</v>
      </c>
      <c r="M17" s="11">
        <f t="shared" si="0"/>
        <v>14189148</v>
      </c>
      <c r="P17" s="19"/>
    </row>
    <row r="18" spans="1:16" x14ac:dyDescent="0.35">
      <c r="A18" s="6" t="s">
        <v>23</v>
      </c>
      <c r="B18" s="12">
        <f>SUM('ANEXO VII OCTUBRE'!B18+'ANEXO VII NOVIEMBRE'!B18+'ANEXO VII DICIEMBRE'!B18)</f>
        <v>5311009</v>
      </c>
      <c r="C18" s="12">
        <f>SUM('ANEXO VII OCTUBRE'!C18+'ANEXO VII NOVIEMBRE'!C18+'ANEXO VII DICIEMBRE'!C18)</f>
        <v>1881665</v>
      </c>
      <c r="D18" s="12">
        <f>SUM('ANEXO VII OCTUBRE'!D18+'ANEXO VII NOVIEMBRE'!D18+'ANEXO VII DICIEMBRE'!D18)</f>
        <v>99647</v>
      </c>
      <c r="E18" s="12">
        <f>SUM('ANEXO VII OCTUBRE'!E18+'ANEXO VII NOVIEMBRE'!E18+'ANEXO VII DICIEMBRE'!E18)</f>
        <v>33</v>
      </c>
      <c r="F18" s="12">
        <f>SUM('ANEXO VII OCTUBRE'!F18+'ANEXO VII NOVIEMBRE'!F18+'ANEXO VII DICIEMBRE'!F18)</f>
        <v>89132</v>
      </c>
      <c r="G18" s="12">
        <f>SUM('ANEXO VII OCTUBRE'!G18+'ANEXO VII NOVIEMBRE'!G18+'ANEXO VII DICIEMBRE'!G18)</f>
        <v>244548</v>
      </c>
      <c r="H18" s="12">
        <f>SUM('ANEXO VII OCTUBRE'!H18+'ANEXO VII NOVIEMBRE'!H18+'ANEXO VII DICIEMBRE'!H18)</f>
        <v>32</v>
      </c>
      <c r="I18" s="12">
        <f>SUM('ANEXO VII OCTUBRE'!I18+'ANEXO VII NOVIEMBRE'!I18+'ANEXO VII DICIEMBRE'!I18)</f>
        <v>18570</v>
      </c>
      <c r="J18" s="10">
        <f>SUM('ANEXO VII OCTUBRE'!J18+'ANEXO VII NOVIEMBRE'!J18+'ANEXO VII DICIEMBRE'!J18)</f>
        <v>107868</v>
      </c>
      <c r="K18" s="12">
        <f>SUM('ANEXO VII OCTUBRE'!K18+'ANEXO VII NOVIEMBRE'!K18+'ANEXO VII DICIEMBRE'!K18)</f>
        <v>120266</v>
      </c>
      <c r="L18" s="10">
        <f>+'ANEXO VII OCTUBRE'!L18+'ANEXO VII NOVIEMBRE'!L18+'ANEXO VII DICIEMBRE'!L18</f>
        <v>454017</v>
      </c>
      <c r="M18" s="11">
        <f t="shared" si="0"/>
        <v>8326787</v>
      </c>
      <c r="P18" s="19"/>
    </row>
    <row r="19" spans="1:16" x14ac:dyDescent="0.35">
      <c r="A19" s="6" t="s">
        <v>24</v>
      </c>
      <c r="B19" s="12">
        <f>SUM('ANEXO VII OCTUBRE'!B19+'ANEXO VII NOVIEMBRE'!B19+'ANEXO VII DICIEMBRE'!B19)</f>
        <v>5191902</v>
      </c>
      <c r="C19" s="12">
        <f>SUM('ANEXO VII OCTUBRE'!C19+'ANEXO VII NOVIEMBRE'!C19+'ANEXO VII DICIEMBRE'!C19)</f>
        <v>1839467</v>
      </c>
      <c r="D19" s="12">
        <f>SUM('ANEXO VII OCTUBRE'!D19+'ANEXO VII NOVIEMBRE'!D19+'ANEXO VII DICIEMBRE'!D19)</f>
        <v>97413</v>
      </c>
      <c r="E19" s="12">
        <f>SUM('ANEXO VII OCTUBRE'!E19+'ANEXO VII NOVIEMBRE'!E19+'ANEXO VII DICIEMBRE'!E19)</f>
        <v>33</v>
      </c>
      <c r="F19" s="12">
        <f>SUM('ANEXO VII OCTUBRE'!F19+'ANEXO VII NOVIEMBRE'!F19+'ANEXO VII DICIEMBRE'!F19)</f>
        <v>87133</v>
      </c>
      <c r="G19" s="12">
        <f>SUM('ANEXO VII OCTUBRE'!G19+'ANEXO VII NOVIEMBRE'!G19+'ANEXO VII DICIEMBRE'!G19)</f>
        <v>225702</v>
      </c>
      <c r="H19" s="12">
        <f>SUM('ANEXO VII OCTUBRE'!H19+'ANEXO VII NOVIEMBRE'!H19+'ANEXO VII DICIEMBRE'!H19)</f>
        <v>20</v>
      </c>
      <c r="I19" s="12">
        <f>SUM('ANEXO VII OCTUBRE'!I19+'ANEXO VII NOVIEMBRE'!I19+'ANEXO VII DICIEMBRE'!I19)</f>
        <v>18153</v>
      </c>
      <c r="J19" s="10">
        <f>SUM('ANEXO VII OCTUBRE'!J19+'ANEXO VII NOVIEMBRE'!J19+'ANEXO VII DICIEMBRE'!J19)</f>
        <v>99555</v>
      </c>
      <c r="K19" s="12">
        <f>SUM('ANEXO VII OCTUBRE'!K19+'ANEXO VII NOVIEMBRE'!K19+'ANEXO VII DICIEMBRE'!K19)</f>
        <v>76398</v>
      </c>
      <c r="L19" s="10">
        <f>+'ANEXO VII OCTUBRE'!L19+'ANEXO VII NOVIEMBRE'!L19+'ANEXO VII DICIEMBRE'!L19</f>
        <v>0</v>
      </c>
      <c r="M19" s="11">
        <f t="shared" si="0"/>
        <v>7635776</v>
      </c>
      <c r="P19" s="19"/>
    </row>
    <row r="20" spans="1:16" x14ac:dyDescent="0.35">
      <c r="A20" s="6" t="s">
        <v>25</v>
      </c>
      <c r="B20" s="12">
        <f>SUM('ANEXO VII OCTUBRE'!B20+'ANEXO VII NOVIEMBRE'!B20+'ANEXO VII DICIEMBRE'!B20)</f>
        <v>6466075</v>
      </c>
      <c r="C20" s="12">
        <f>SUM('ANEXO VII OCTUBRE'!C20+'ANEXO VII NOVIEMBRE'!C20+'ANEXO VII DICIEMBRE'!C20)</f>
        <v>2290901</v>
      </c>
      <c r="D20" s="12">
        <f>SUM('ANEXO VII OCTUBRE'!D20+'ANEXO VII NOVIEMBRE'!D20+'ANEXO VII DICIEMBRE'!D20)</f>
        <v>121318</v>
      </c>
      <c r="E20" s="12">
        <f>SUM('ANEXO VII OCTUBRE'!E20+'ANEXO VII NOVIEMBRE'!E20+'ANEXO VII DICIEMBRE'!E20)</f>
        <v>41</v>
      </c>
      <c r="F20" s="12">
        <f>SUM('ANEXO VII OCTUBRE'!F20+'ANEXO VII NOVIEMBRE'!F20+'ANEXO VII DICIEMBRE'!F20)</f>
        <v>108517</v>
      </c>
      <c r="G20" s="12">
        <f>SUM('ANEXO VII OCTUBRE'!G20+'ANEXO VII NOVIEMBRE'!G20+'ANEXO VII DICIEMBRE'!G20)</f>
        <v>281235</v>
      </c>
      <c r="H20" s="12">
        <f>SUM('ANEXO VII OCTUBRE'!H20+'ANEXO VII NOVIEMBRE'!H20+'ANEXO VII DICIEMBRE'!H20)</f>
        <v>55</v>
      </c>
      <c r="I20" s="12">
        <f>SUM('ANEXO VII OCTUBRE'!I20+'ANEXO VII NOVIEMBRE'!I20+'ANEXO VII DICIEMBRE'!I20)</f>
        <v>22608</v>
      </c>
      <c r="J20" s="10">
        <f>SUM('ANEXO VII OCTUBRE'!J20+'ANEXO VII NOVIEMBRE'!J20+'ANEXO VII DICIEMBRE'!J20)</f>
        <v>124050</v>
      </c>
      <c r="K20" s="12">
        <f>SUM('ANEXO VII OCTUBRE'!K20+'ANEXO VII NOVIEMBRE'!K20+'ANEXO VII DICIEMBRE'!K20)</f>
        <v>204758</v>
      </c>
      <c r="L20" s="10">
        <f>+'ANEXO VII OCTUBRE'!L20+'ANEXO VII NOVIEMBRE'!L20+'ANEXO VII DICIEMBRE'!L20</f>
        <v>110294</v>
      </c>
      <c r="M20" s="11">
        <f t="shared" si="0"/>
        <v>9729852</v>
      </c>
      <c r="P20" s="19"/>
    </row>
    <row r="21" spans="1:16" x14ac:dyDescent="0.35">
      <c r="A21" s="6" t="s">
        <v>26</v>
      </c>
      <c r="B21" s="12">
        <f>SUM('ANEXO VII OCTUBRE'!B21+'ANEXO VII NOVIEMBRE'!B21+'ANEXO VII DICIEMBRE'!B21)</f>
        <v>6086200</v>
      </c>
      <c r="C21" s="12">
        <f>SUM('ANEXO VII OCTUBRE'!C21+'ANEXO VII NOVIEMBRE'!C21+'ANEXO VII DICIEMBRE'!C21)</f>
        <v>2156313</v>
      </c>
      <c r="D21" s="12">
        <f>SUM('ANEXO VII OCTUBRE'!D21+'ANEXO VII NOVIEMBRE'!D21+'ANEXO VII DICIEMBRE'!D21)</f>
        <v>114192</v>
      </c>
      <c r="E21" s="12">
        <f>SUM('ANEXO VII OCTUBRE'!E21+'ANEXO VII NOVIEMBRE'!E21+'ANEXO VII DICIEMBRE'!E21)</f>
        <v>39</v>
      </c>
      <c r="F21" s="12">
        <f>SUM('ANEXO VII OCTUBRE'!F21+'ANEXO VII NOVIEMBRE'!F21+'ANEXO VII DICIEMBRE'!F21)</f>
        <v>102141</v>
      </c>
      <c r="G21" s="12">
        <f>SUM('ANEXO VII OCTUBRE'!G21+'ANEXO VII NOVIEMBRE'!G21+'ANEXO VII DICIEMBRE'!G21)</f>
        <v>264891</v>
      </c>
      <c r="H21" s="12">
        <f>SUM('ANEXO VII OCTUBRE'!H21+'ANEXO VII NOVIEMBRE'!H21+'ANEXO VII DICIEMBRE'!H21)</f>
        <v>38</v>
      </c>
      <c r="I21" s="12">
        <f>SUM('ANEXO VII OCTUBRE'!I21+'ANEXO VII NOVIEMBRE'!I21+'ANEXO VII DICIEMBRE'!I21)</f>
        <v>21279</v>
      </c>
      <c r="J21" s="10">
        <f>SUM('ANEXO VII OCTUBRE'!J21+'ANEXO VII NOVIEMBRE'!J21+'ANEXO VII DICIEMBRE'!J21)</f>
        <v>116841</v>
      </c>
      <c r="K21" s="12">
        <f>SUM('ANEXO VII OCTUBRE'!K21+'ANEXO VII NOVIEMBRE'!K21+'ANEXO VII DICIEMBRE'!K21)</f>
        <v>142417</v>
      </c>
      <c r="L21" s="10">
        <f>+'ANEXO VII OCTUBRE'!L21+'ANEXO VII NOVIEMBRE'!L21+'ANEXO VII DICIEMBRE'!L21</f>
        <v>-3301</v>
      </c>
      <c r="M21" s="11">
        <f t="shared" si="0"/>
        <v>9001050</v>
      </c>
      <c r="P21" s="19"/>
    </row>
    <row r="22" spans="1:16" x14ac:dyDescent="0.35">
      <c r="A22" s="6" t="s">
        <v>27</v>
      </c>
      <c r="B22" s="12">
        <f>SUM('ANEXO VII OCTUBRE'!B22+'ANEXO VII NOVIEMBRE'!B22+'ANEXO VII DICIEMBRE'!B22)</f>
        <v>9863274</v>
      </c>
      <c r="C22" s="12">
        <f>SUM('ANEXO VII OCTUBRE'!C22+'ANEXO VII NOVIEMBRE'!C22+'ANEXO VII DICIEMBRE'!C22)</f>
        <v>3494513</v>
      </c>
      <c r="D22" s="12">
        <f>SUM('ANEXO VII OCTUBRE'!D22+'ANEXO VII NOVIEMBRE'!D22+'ANEXO VII DICIEMBRE'!D22)</f>
        <v>185060</v>
      </c>
      <c r="E22" s="12">
        <f>SUM('ANEXO VII OCTUBRE'!E22+'ANEXO VII NOVIEMBRE'!E22+'ANEXO VII DICIEMBRE'!E22)</f>
        <v>62</v>
      </c>
      <c r="F22" s="12">
        <f>SUM('ANEXO VII OCTUBRE'!F22+'ANEXO VII NOVIEMBRE'!F22+'ANEXO VII DICIEMBRE'!F22)</f>
        <v>165531</v>
      </c>
      <c r="G22" s="12">
        <f>SUM('ANEXO VII OCTUBRE'!G22+'ANEXO VII NOVIEMBRE'!G22+'ANEXO VII DICIEMBRE'!G22)</f>
        <v>435375</v>
      </c>
      <c r="H22" s="12">
        <f>SUM('ANEXO VII OCTUBRE'!H22+'ANEXO VII NOVIEMBRE'!H22+'ANEXO VII DICIEMBRE'!H22)</f>
        <v>135</v>
      </c>
      <c r="I22" s="12">
        <f>SUM('ANEXO VII OCTUBRE'!I22+'ANEXO VII NOVIEMBRE'!I22+'ANEXO VII DICIEMBRE'!I22)</f>
        <v>34485</v>
      </c>
      <c r="J22" s="10">
        <f>SUM('ANEXO VII OCTUBRE'!J22+'ANEXO VII NOVIEMBRE'!J22+'ANEXO VII DICIEMBRE'!J22)</f>
        <v>192039</v>
      </c>
      <c r="K22" s="12">
        <f>SUM('ANEXO VII OCTUBRE'!K22+'ANEXO VII NOVIEMBRE'!K22+'ANEXO VII DICIEMBRE'!K22)</f>
        <v>509232</v>
      </c>
      <c r="L22" s="10">
        <f>+'ANEXO VII OCTUBRE'!L22+'ANEXO VII NOVIEMBRE'!L22+'ANEXO VII DICIEMBRE'!L22</f>
        <v>147319</v>
      </c>
      <c r="M22" s="11">
        <f t="shared" si="0"/>
        <v>15027025</v>
      </c>
      <c r="P22" s="19"/>
    </row>
    <row r="23" spans="1:16" x14ac:dyDescent="0.35">
      <c r="A23" s="6" t="s">
        <v>28</v>
      </c>
      <c r="B23" s="12">
        <f>SUM('ANEXO VII OCTUBRE'!B23+'ANEXO VII NOVIEMBRE'!B23+'ANEXO VII DICIEMBRE'!B23)</f>
        <v>16752531</v>
      </c>
      <c r="C23" s="12">
        <f>SUM('ANEXO VII OCTUBRE'!C23+'ANEXO VII NOVIEMBRE'!C23+'ANEXO VII DICIEMBRE'!C23)</f>
        <v>5935345</v>
      </c>
      <c r="D23" s="12">
        <f>SUM('ANEXO VII OCTUBRE'!D23+'ANEXO VII NOVIEMBRE'!D23+'ANEXO VII DICIEMBRE'!D23)</f>
        <v>314318</v>
      </c>
      <c r="E23" s="12">
        <f>SUM('ANEXO VII OCTUBRE'!E23+'ANEXO VII NOVIEMBRE'!E23+'ANEXO VII DICIEMBRE'!E23)</f>
        <v>107</v>
      </c>
      <c r="F23" s="12">
        <f>SUM('ANEXO VII OCTUBRE'!F23+'ANEXO VII NOVIEMBRE'!F23+'ANEXO VII DICIEMBRE'!F23)</f>
        <v>281150</v>
      </c>
      <c r="G23" s="12">
        <f>SUM('ANEXO VII OCTUBRE'!G23+'ANEXO VII NOVIEMBRE'!G23+'ANEXO VII DICIEMBRE'!G23)</f>
        <v>769380</v>
      </c>
      <c r="H23" s="12">
        <f>SUM('ANEXO VII OCTUBRE'!H23+'ANEXO VII NOVIEMBRE'!H23+'ANEXO VII DICIEMBRE'!H23)</f>
        <v>237</v>
      </c>
      <c r="I23" s="12">
        <f>SUM('ANEXO VII OCTUBRE'!I23+'ANEXO VII NOVIEMBRE'!I23+'ANEXO VII DICIEMBRE'!I23)</f>
        <v>58572</v>
      </c>
      <c r="J23" s="10">
        <f>SUM('ANEXO VII OCTUBRE'!J23+'ANEXO VII NOVIEMBRE'!J23+'ANEXO VII DICIEMBRE'!J23)</f>
        <v>339366</v>
      </c>
      <c r="K23" s="12">
        <f>SUM('ANEXO VII OCTUBRE'!K23+'ANEXO VII NOVIEMBRE'!K23+'ANEXO VII DICIEMBRE'!K23)</f>
        <v>890248</v>
      </c>
      <c r="L23" s="10">
        <f>+'ANEXO VII OCTUBRE'!L23+'ANEXO VII NOVIEMBRE'!L23+'ANEXO VII DICIEMBRE'!L23</f>
        <v>791980</v>
      </c>
      <c r="M23" s="11">
        <f t="shared" si="0"/>
        <v>26133234</v>
      </c>
      <c r="P23" s="19"/>
    </row>
    <row r="24" spans="1:16" x14ac:dyDescent="0.35">
      <c r="A24" s="6" t="s">
        <v>29</v>
      </c>
      <c r="B24" s="12">
        <f>SUM('ANEXO VII OCTUBRE'!B24+'ANEXO VII NOVIEMBRE'!B24+'ANEXO VII DICIEMBRE'!B24)</f>
        <v>5578366</v>
      </c>
      <c r="C24" s="12">
        <f>SUM('ANEXO VII OCTUBRE'!C24+'ANEXO VII NOVIEMBRE'!C24+'ANEXO VII DICIEMBRE'!C24)</f>
        <v>1976389</v>
      </c>
      <c r="D24" s="12">
        <f>SUM('ANEXO VII OCTUBRE'!D24+'ANEXO VII NOVIEMBRE'!D24+'ANEXO VII DICIEMBRE'!D24)</f>
        <v>104663</v>
      </c>
      <c r="E24" s="12">
        <f>SUM('ANEXO VII OCTUBRE'!E24+'ANEXO VII NOVIEMBRE'!E24+'ANEXO VII DICIEMBRE'!E24)</f>
        <v>35</v>
      </c>
      <c r="F24" s="12">
        <f>SUM('ANEXO VII OCTUBRE'!F24+'ANEXO VII NOVIEMBRE'!F24+'ANEXO VII DICIEMBRE'!F24)</f>
        <v>93619</v>
      </c>
      <c r="G24" s="12">
        <f>SUM('ANEXO VII OCTUBRE'!G24+'ANEXO VII NOVIEMBRE'!G24+'ANEXO VII DICIEMBRE'!G24)</f>
        <v>253791</v>
      </c>
      <c r="H24" s="12">
        <f>SUM('ANEXO VII OCTUBRE'!H24+'ANEXO VII NOVIEMBRE'!H24+'ANEXO VII DICIEMBRE'!H24)</f>
        <v>33</v>
      </c>
      <c r="I24" s="12">
        <f>SUM('ANEXO VII OCTUBRE'!I24+'ANEXO VII NOVIEMBRE'!I24+'ANEXO VII DICIEMBRE'!I24)</f>
        <v>19503</v>
      </c>
      <c r="J24" s="10">
        <f>SUM('ANEXO VII OCTUBRE'!J24+'ANEXO VII NOVIEMBRE'!J24+'ANEXO VII DICIEMBRE'!J24)</f>
        <v>111945</v>
      </c>
      <c r="K24" s="12">
        <f>SUM('ANEXO VII OCTUBRE'!K24+'ANEXO VII NOVIEMBRE'!K24+'ANEXO VII DICIEMBRE'!K24)</f>
        <v>121446</v>
      </c>
      <c r="L24" s="10">
        <f>+'ANEXO VII OCTUBRE'!L24+'ANEXO VII NOVIEMBRE'!L24+'ANEXO VII DICIEMBRE'!L24</f>
        <v>201798</v>
      </c>
      <c r="M24" s="11">
        <f t="shared" si="0"/>
        <v>8461588</v>
      </c>
      <c r="P24" s="19"/>
    </row>
    <row r="25" spans="1:16" x14ac:dyDescent="0.35">
      <c r="A25" s="6" t="s">
        <v>30</v>
      </c>
      <c r="B25" s="12">
        <f>SUM('ANEXO VII OCTUBRE'!B25+'ANEXO VII NOVIEMBRE'!B25+'ANEXO VII DICIEMBRE'!B25)</f>
        <v>6598687</v>
      </c>
      <c r="C25" s="12">
        <f>SUM('ANEXO VII OCTUBRE'!C25+'ANEXO VII NOVIEMBRE'!C25+'ANEXO VII DICIEMBRE'!C25)</f>
        <v>2337885</v>
      </c>
      <c r="D25" s="12">
        <f>SUM('ANEXO VII OCTUBRE'!D25+'ANEXO VII NOVIEMBRE'!D25+'ANEXO VII DICIEMBRE'!D25)</f>
        <v>123808</v>
      </c>
      <c r="E25" s="12">
        <f>SUM('ANEXO VII OCTUBRE'!E25+'ANEXO VII NOVIEMBRE'!E25+'ANEXO VII DICIEMBRE'!E25)</f>
        <v>42</v>
      </c>
      <c r="F25" s="12">
        <f>SUM('ANEXO VII OCTUBRE'!F25+'ANEXO VII NOVIEMBRE'!F25+'ANEXO VII DICIEMBRE'!F25)</f>
        <v>110743</v>
      </c>
      <c r="G25" s="12">
        <f>SUM('ANEXO VII OCTUBRE'!G25+'ANEXO VII NOVIEMBRE'!G25+'ANEXO VII DICIEMBRE'!G25)</f>
        <v>296235</v>
      </c>
      <c r="H25" s="12">
        <f>SUM('ANEXO VII OCTUBRE'!H25+'ANEXO VII NOVIEMBRE'!H25+'ANEXO VII DICIEMBRE'!H25)</f>
        <v>55</v>
      </c>
      <c r="I25" s="12">
        <f>SUM('ANEXO VII OCTUBRE'!I25+'ANEXO VII NOVIEMBRE'!I25+'ANEXO VII DICIEMBRE'!I25)</f>
        <v>23070</v>
      </c>
      <c r="J25" s="10">
        <f>SUM('ANEXO VII OCTUBRE'!J25+'ANEXO VII NOVIEMBRE'!J25+'ANEXO VII DICIEMBRE'!J25)</f>
        <v>130667</v>
      </c>
      <c r="K25" s="12">
        <f>SUM('ANEXO VII OCTUBRE'!K25+'ANEXO VII NOVIEMBRE'!K25+'ANEXO VII DICIEMBRE'!K25)</f>
        <v>208391</v>
      </c>
      <c r="L25" s="10">
        <f>+'ANEXO VII OCTUBRE'!L25+'ANEXO VII NOVIEMBRE'!L25+'ANEXO VII DICIEMBRE'!L25</f>
        <v>0</v>
      </c>
      <c r="M25" s="11">
        <f t="shared" si="0"/>
        <v>9829583</v>
      </c>
      <c r="P25" s="19"/>
    </row>
    <row r="26" spans="1:16" x14ac:dyDescent="0.35">
      <c r="A26" s="6" t="s">
        <v>31</v>
      </c>
      <c r="B26" s="12">
        <f>SUM('ANEXO VII OCTUBRE'!B26+'ANEXO VII NOVIEMBRE'!B26+'ANEXO VII DICIEMBRE'!B26)</f>
        <v>8341929</v>
      </c>
      <c r="C26" s="12">
        <f>SUM('ANEXO VII OCTUBRE'!C26+'ANEXO VII NOVIEMBRE'!C26+'ANEXO VII DICIEMBRE'!C26)</f>
        <v>2955508</v>
      </c>
      <c r="D26" s="12">
        <f>SUM('ANEXO VII OCTUBRE'!D26+'ANEXO VII NOVIEMBRE'!D26+'ANEXO VII DICIEMBRE'!D26)</f>
        <v>156514</v>
      </c>
      <c r="E26" s="12">
        <f>SUM('ANEXO VII OCTUBRE'!E26+'ANEXO VII NOVIEMBRE'!E26+'ANEXO VII DICIEMBRE'!E26)</f>
        <v>53</v>
      </c>
      <c r="F26" s="12">
        <f>SUM('ANEXO VII OCTUBRE'!F26+'ANEXO VII NOVIEMBRE'!F26+'ANEXO VII DICIEMBRE'!F26)</f>
        <v>139999</v>
      </c>
      <c r="G26" s="12">
        <f>SUM('ANEXO VII OCTUBRE'!G26+'ANEXO VII NOVIEMBRE'!G26+'ANEXO VII DICIEMBRE'!G26)</f>
        <v>338910</v>
      </c>
      <c r="H26" s="12">
        <f>SUM('ANEXO VII OCTUBRE'!H26+'ANEXO VII NOVIEMBRE'!H26+'ANEXO VII DICIEMBRE'!H26)</f>
        <v>96</v>
      </c>
      <c r="I26" s="12">
        <f>SUM('ANEXO VII OCTUBRE'!I26+'ANEXO VII NOVIEMBRE'!I26+'ANEXO VII DICIEMBRE'!I26)</f>
        <v>29166</v>
      </c>
      <c r="J26" s="10">
        <f>SUM('ANEXO VII OCTUBRE'!J26+'ANEXO VII NOVIEMBRE'!J26+'ANEXO VII DICIEMBRE'!J26)</f>
        <v>149489</v>
      </c>
      <c r="K26" s="12">
        <f>SUM('ANEXO VII OCTUBRE'!K26+'ANEXO VII NOVIEMBRE'!K26+'ANEXO VII DICIEMBRE'!K26)</f>
        <v>359847</v>
      </c>
      <c r="L26" s="10">
        <f>+'ANEXO VII OCTUBRE'!L26+'ANEXO VII NOVIEMBRE'!L26+'ANEXO VII DICIEMBRE'!L26</f>
        <v>1209365</v>
      </c>
      <c r="M26" s="11">
        <f t="shared" si="0"/>
        <v>13680876</v>
      </c>
      <c r="P26" s="19"/>
    </row>
    <row r="27" spans="1:16" x14ac:dyDescent="0.35">
      <c r="A27" s="6" t="s">
        <v>32</v>
      </c>
      <c r="B27" s="12">
        <f>SUM('ANEXO VII OCTUBRE'!B27+'ANEXO VII NOVIEMBRE'!B27+'ANEXO VII DICIEMBRE'!B27)</f>
        <v>5136316</v>
      </c>
      <c r="C27" s="12">
        <f>SUM('ANEXO VII OCTUBRE'!C27+'ANEXO VII NOVIEMBRE'!C27+'ANEXO VII DICIEMBRE'!C27)</f>
        <v>1819774</v>
      </c>
      <c r="D27" s="12">
        <f>SUM('ANEXO VII OCTUBRE'!D27+'ANEXO VII NOVIEMBRE'!D27+'ANEXO VII DICIEMBRE'!D27)</f>
        <v>96369</v>
      </c>
      <c r="E27" s="12">
        <f>SUM('ANEXO VII OCTUBRE'!E27+'ANEXO VII NOVIEMBRE'!E27+'ANEXO VII DICIEMBRE'!E27)</f>
        <v>32</v>
      </c>
      <c r="F27" s="12">
        <f>SUM('ANEXO VII OCTUBRE'!F27+'ANEXO VII NOVIEMBRE'!F27+'ANEXO VII DICIEMBRE'!F27)</f>
        <v>86200</v>
      </c>
      <c r="G27" s="12">
        <f>SUM('ANEXO VII OCTUBRE'!G27+'ANEXO VII NOVIEMBRE'!G27+'ANEXO VII DICIEMBRE'!G27)</f>
        <v>224922</v>
      </c>
      <c r="H27" s="12">
        <f>SUM('ANEXO VII OCTUBRE'!H27+'ANEXO VII NOVIEMBRE'!H27+'ANEXO VII DICIEMBRE'!H27)</f>
        <v>16</v>
      </c>
      <c r="I27" s="12">
        <f>SUM('ANEXO VII OCTUBRE'!I27+'ANEXO VII NOVIEMBRE'!I27+'ANEXO VII DICIEMBRE'!I27)</f>
        <v>17958</v>
      </c>
      <c r="J27" s="10">
        <f>SUM('ANEXO VII OCTUBRE'!J27+'ANEXO VII NOVIEMBRE'!J27+'ANEXO VII DICIEMBRE'!J27)</f>
        <v>99211</v>
      </c>
      <c r="K27" s="12">
        <f>SUM('ANEXO VII OCTUBRE'!K27+'ANEXO VII NOVIEMBRE'!K27+'ANEXO VII DICIEMBRE'!K27)</f>
        <v>59573</v>
      </c>
      <c r="L27" s="10">
        <f>+'ANEXO VII OCTUBRE'!L27+'ANEXO VII NOVIEMBRE'!L27+'ANEXO VII DICIEMBRE'!L27</f>
        <v>0</v>
      </c>
      <c r="M27" s="11">
        <f t="shared" si="0"/>
        <v>7540371</v>
      </c>
      <c r="P27" s="19"/>
    </row>
    <row r="28" spans="1:16" x14ac:dyDescent="0.35">
      <c r="A28" s="6" t="s">
        <v>33</v>
      </c>
      <c r="B28" s="12">
        <f>SUM('ANEXO VII OCTUBRE'!B28+'ANEXO VII NOVIEMBRE'!B28+'ANEXO VII DICIEMBRE'!B28)</f>
        <v>5743856</v>
      </c>
      <c r="C28" s="12">
        <f>SUM('ANEXO VII OCTUBRE'!C28+'ANEXO VII NOVIEMBRE'!C28+'ANEXO VII DICIEMBRE'!C28)</f>
        <v>2035022</v>
      </c>
      <c r="D28" s="12">
        <f>SUM('ANEXO VII OCTUBRE'!D28+'ANEXO VII NOVIEMBRE'!D28+'ANEXO VII DICIEMBRE'!D28)</f>
        <v>107768</v>
      </c>
      <c r="E28" s="12">
        <f>SUM('ANEXO VII OCTUBRE'!E28+'ANEXO VII NOVIEMBRE'!E28+'ANEXO VII DICIEMBRE'!E28)</f>
        <v>37</v>
      </c>
      <c r="F28" s="12">
        <f>SUM('ANEXO VII OCTUBRE'!F28+'ANEXO VII NOVIEMBRE'!F28+'ANEXO VII DICIEMBRE'!F28)</f>
        <v>96396</v>
      </c>
      <c r="G28" s="12">
        <f>SUM('ANEXO VII OCTUBRE'!G28+'ANEXO VII NOVIEMBRE'!G28+'ANEXO VII DICIEMBRE'!G28)</f>
        <v>260430</v>
      </c>
      <c r="H28" s="12">
        <f>SUM('ANEXO VII OCTUBRE'!H28+'ANEXO VII NOVIEMBRE'!H28+'ANEXO VII DICIEMBRE'!H28)</f>
        <v>43</v>
      </c>
      <c r="I28" s="12">
        <f>SUM('ANEXO VII OCTUBRE'!I28+'ANEXO VII NOVIEMBRE'!I28+'ANEXO VII DICIEMBRE'!I28)</f>
        <v>20082</v>
      </c>
      <c r="J28" s="10">
        <f>SUM('ANEXO VII OCTUBRE'!J28+'ANEXO VII NOVIEMBRE'!J28+'ANEXO VII DICIEMBRE'!J28)</f>
        <v>114873</v>
      </c>
      <c r="K28" s="12">
        <f>SUM('ANEXO VII OCTUBRE'!K28+'ANEXO VII NOVIEMBRE'!K28+'ANEXO VII DICIEMBRE'!K28)</f>
        <v>158652</v>
      </c>
      <c r="L28" s="10">
        <f>+'ANEXO VII OCTUBRE'!L28+'ANEXO VII NOVIEMBRE'!L28+'ANEXO VII DICIEMBRE'!L28</f>
        <v>1372932</v>
      </c>
      <c r="M28" s="11">
        <f t="shared" si="0"/>
        <v>9910091</v>
      </c>
      <c r="P28" s="19"/>
    </row>
    <row r="29" spans="1:16" x14ac:dyDescent="0.35">
      <c r="A29" s="6" t="s">
        <v>34</v>
      </c>
      <c r="B29" s="12">
        <f>SUM('ANEXO VII OCTUBRE'!B29+'ANEXO VII NOVIEMBRE'!B29+'ANEXO VII DICIEMBRE'!B29)</f>
        <v>5609686</v>
      </c>
      <c r="C29" s="12">
        <f>SUM('ANEXO VII OCTUBRE'!C29+'ANEXO VII NOVIEMBRE'!C29+'ANEXO VII DICIEMBRE'!C29)</f>
        <v>1987486</v>
      </c>
      <c r="D29" s="12">
        <f>SUM('ANEXO VII OCTUBRE'!D29+'ANEXO VII NOVIEMBRE'!D29+'ANEXO VII DICIEMBRE'!D29)</f>
        <v>105251</v>
      </c>
      <c r="E29" s="12">
        <f>SUM('ANEXO VII OCTUBRE'!E29+'ANEXO VII NOVIEMBRE'!E29+'ANEXO VII DICIEMBRE'!E29)</f>
        <v>36</v>
      </c>
      <c r="F29" s="12">
        <f>SUM('ANEXO VII OCTUBRE'!F29+'ANEXO VII NOVIEMBRE'!F29+'ANEXO VII DICIEMBRE'!F29)</f>
        <v>94145</v>
      </c>
      <c r="G29" s="12">
        <f>SUM('ANEXO VII OCTUBRE'!G29+'ANEXO VII NOVIEMBRE'!G29+'ANEXO VII DICIEMBRE'!G29)</f>
        <v>243630</v>
      </c>
      <c r="H29" s="12">
        <f>SUM('ANEXO VII OCTUBRE'!H29+'ANEXO VII NOVIEMBRE'!H29+'ANEXO VII DICIEMBRE'!H29)</f>
        <v>15</v>
      </c>
      <c r="I29" s="12">
        <f>SUM('ANEXO VII OCTUBRE'!I29+'ANEXO VII NOVIEMBRE'!I29+'ANEXO VII DICIEMBRE'!I29)</f>
        <v>19614</v>
      </c>
      <c r="J29" s="10">
        <f>SUM('ANEXO VII OCTUBRE'!J29+'ANEXO VII NOVIEMBRE'!J29+'ANEXO VII DICIEMBRE'!J29)</f>
        <v>107462</v>
      </c>
      <c r="K29" s="12">
        <f>SUM('ANEXO VII OCTUBRE'!K29+'ANEXO VII NOVIEMBRE'!K29+'ANEXO VII DICIEMBRE'!K29)</f>
        <v>54928</v>
      </c>
      <c r="L29" s="10">
        <f>+'ANEXO VII OCTUBRE'!L29+'ANEXO VII NOVIEMBRE'!L29+'ANEXO VII DICIEMBRE'!L29</f>
        <v>149216</v>
      </c>
      <c r="M29" s="11">
        <f t="shared" si="0"/>
        <v>8371469</v>
      </c>
      <c r="P29" s="19"/>
    </row>
    <row r="30" spans="1:16" x14ac:dyDescent="0.35">
      <c r="A30" s="6" t="s">
        <v>35</v>
      </c>
      <c r="B30" s="12">
        <f>SUM('ANEXO VII OCTUBRE'!B30+'ANEXO VII NOVIEMBRE'!B30+'ANEXO VII DICIEMBRE'!B30)</f>
        <v>8413827</v>
      </c>
      <c r="C30" s="12">
        <f>SUM('ANEXO VII OCTUBRE'!C30+'ANEXO VII NOVIEMBRE'!C30+'ANEXO VII DICIEMBRE'!C30)</f>
        <v>2980980</v>
      </c>
      <c r="D30" s="12">
        <f>SUM('ANEXO VII OCTUBRE'!D30+'ANEXO VII NOVIEMBRE'!D30+'ANEXO VII DICIEMBRE'!D30)</f>
        <v>157864</v>
      </c>
      <c r="E30" s="12">
        <f>SUM('ANEXO VII OCTUBRE'!E30+'ANEXO VII NOVIEMBRE'!E30+'ANEXO VII DICIEMBRE'!E30)</f>
        <v>54</v>
      </c>
      <c r="F30" s="12">
        <f>SUM('ANEXO VII OCTUBRE'!F30+'ANEXO VII NOVIEMBRE'!F30+'ANEXO VII DICIEMBRE'!F30)</f>
        <v>141206</v>
      </c>
      <c r="G30" s="12">
        <f>SUM('ANEXO VII OCTUBRE'!G30+'ANEXO VII NOVIEMBRE'!G30+'ANEXO VII DICIEMBRE'!G30)</f>
        <v>373968</v>
      </c>
      <c r="H30" s="12">
        <f>SUM('ANEXO VII OCTUBRE'!H30+'ANEXO VII NOVIEMBRE'!H30+'ANEXO VII DICIEMBRE'!H30)</f>
        <v>106</v>
      </c>
      <c r="I30" s="12">
        <f>SUM('ANEXO VII OCTUBRE'!I30+'ANEXO VII NOVIEMBRE'!I30+'ANEXO VII DICIEMBRE'!I30)</f>
        <v>29418</v>
      </c>
      <c r="J30" s="10">
        <f>SUM('ANEXO VII OCTUBRE'!J30+'ANEXO VII NOVIEMBRE'!J30+'ANEXO VII DICIEMBRE'!J30)</f>
        <v>164953</v>
      </c>
      <c r="K30" s="12">
        <f>SUM('ANEXO VII OCTUBRE'!K30+'ANEXO VII NOVIEMBRE'!K30+'ANEXO VII DICIEMBRE'!K30)</f>
        <v>399430</v>
      </c>
      <c r="L30" s="10">
        <f>+'ANEXO VII OCTUBRE'!L30+'ANEXO VII NOVIEMBRE'!L30+'ANEXO VII DICIEMBRE'!L30</f>
        <v>0</v>
      </c>
      <c r="M30" s="11">
        <f t="shared" si="0"/>
        <v>12661806</v>
      </c>
      <c r="P30" s="19"/>
    </row>
    <row r="31" spans="1:16" x14ac:dyDescent="0.35">
      <c r="A31" s="6" t="s">
        <v>36</v>
      </c>
      <c r="B31" s="12">
        <f>SUM('ANEXO VII OCTUBRE'!B31+'ANEXO VII NOVIEMBRE'!B31+'ANEXO VII DICIEMBRE'!B31)</f>
        <v>6663228</v>
      </c>
      <c r="C31" s="12">
        <f>SUM('ANEXO VII OCTUBRE'!C31+'ANEXO VII NOVIEMBRE'!C31+'ANEXO VII DICIEMBRE'!C31)</f>
        <v>2360751</v>
      </c>
      <c r="D31" s="12">
        <f>SUM('ANEXO VII OCTUBRE'!D31+'ANEXO VII NOVIEMBRE'!D31+'ANEXO VII DICIEMBRE'!D31)</f>
        <v>125019</v>
      </c>
      <c r="E31" s="12">
        <f>SUM('ANEXO VII OCTUBRE'!E31+'ANEXO VII NOVIEMBRE'!E31+'ANEXO VII DICIEMBRE'!E31)</f>
        <v>42</v>
      </c>
      <c r="F31" s="12">
        <f>SUM('ANEXO VII OCTUBRE'!F31+'ANEXO VII NOVIEMBRE'!F31+'ANEXO VII DICIEMBRE'!F31)</f>
        <v>111825</v>
      </c>
      <c r="G31" s="12">
        <f>SUM('ANEXO VII OCTUBRE'!G31+'ANEXO VII NOVIEMBRE'!G31+'ANEXO VII DICIEMBRE'!G31)</f>
        <v>294636</v>
      </c>
      <c r="H31" s="12">
        <f>SUM('ANEXO VII OCTUBRE'!H31+'ANEXO VII NOVIEMBRE'!H31+'ANEXO VII DICIEMBRE'!H31)</f>
        <v>69</v>
      </c>
      <c r="I31" s="12">
        <f>SUM('ANEXO VII OCTUBRE'!I31+'ANEXO VII NOVIEMBRE'!I31+'ANEXO VII DICIEMBRE'!I31)</f>
        <v>23298</v>
      </c>
      <c r="J31" s="10">
        <f>SUM('ANEXO VII OCTUBRE'!J31+'ANEXO VII NOVIEMBRE'!J31+'ANEXO VII DICIEMBRE'!J31)</f>
        <v>129962</v>
      </c>
      <c r="K31" s="12">
        <f>SUM('ANEXO VII OCTUBRE'!K31+'ANEXO VII NOVIEMBRE'!K31+'ANEXO VII DICIEMBRE'!K31)</f>
        <v>259419</v>
      </c>
      <c r="L31" s="10">
        <f>+'ANEXO VII OCTUBRE'!L31+'ANEXO VII NOVIEMBRE'!L31+'ANEXO VII DICIEMBRE'!L31</f>
        <v>0</v>
      </c>
      <c r="M31" s="11">
        <f t="shared" si="0"/>
        <v>9968249</v>
      </c>
      <c r="P31" s="19"/>
    </row>
    <row r="32" spans="1:16" x14ac:dyDescent="0.35">
      <c r="A32" s="6" t="s">
        <v>37</v>
      </c>
      <c r="B32" s="12">
        <f>SUM('ANEXO VII OCTUBRE'!B32+'ANEXO VII NOVIEMBRE'!B32+'ANEXO VII DICIEMBRE'!B32)</f>
        <v>5665322</v>
      </c>
      <c r="C32" s="12">
        <f>SUM('ANEXO VII OCTUBRE'!C32+'ANEXO VII NOVIEMBRE'!C32+'ANEXO VII DICIEMBRE'!C32)</f>
        <v>2007198</v>
      </c>
      <c r="D32" s="12">
        <f>SUM('ANEXO VII OCTUBRE'!D32+'ANEXO VII NOVIEMBRE'!D32+'ANEXO VII DICIEMBRE'!D32)</f>
        <v>106295</v>
      </c>
      <c r="E32" s="12">
        <f>SUM('ANEXO VII OCTUBRE'!E32+'ANEXO VII NOVIEMBRE'!E32+'ANEXO VII DICIEMBRE'!E32)</f>
        <v>37</v>
      </c>
      <c r="F32" s="12">
        <f>SUM('ANEXO VII OCTUBRE'!F32+'ANEXO VII NOVIEMBRE'!F32+'ANEXO VII DICIEMBRE'!F32)</f>
        <v>95078</v>
      </c>
      <c r="G32" s="12">
        <f>SUM('ANEXO VII OCTUBRE'!G32+'ANEXO VII NOVIEMBRE'!G32+'ANEXO VII DICIEMBRE'!G32)</f>
        <v>243621</v>
      </c>
      <c r="H32" s="12">
        <f>SUM('ANEXO VII OCTUBRE'!H32+'ANEXO VII NOVIEMBRE'!H32+'ANEXO VII DICIEMBRE'!H32)</f>
        <v>37</v>
      </c>
      <c r="I32" s="12">
        <f>SUM('ANEXO VII OCTUBRE'!I32+'ANEXO VII NOVIEMBRE'!I32+'ANEXO VII DICIEMBRE'!I32)</f>
        <v>19809</v>
      </c>
      <c r="J32" s="10">
        <f>SUM('ANEXO VII OCTUBRE'!J32+'ANEXO VII NOVIEMBRE'!J32+'ANEXO VII DICIEMBRE'!J32)</f>
        <v>107459</v>
      </c>
      <c r="K32" s="12">
        <f>SUM('ANEXO VII OCTUBRE'!K32+'ANEXO VII NOVIEMBRE'!K32+'ANEXO VII DICIEMBRE'!K32)</f>
        <v>135780</v>
      </c>
      <c r="L32" s="10">
        <f>+'ANEXO VII OCTUBRE'!L32+'ANEXO VII NOVIEMBRE'!L32+'ANEXO VII DICIEMBRE'!L32</f>
        <v>0</v>
      </c>
      <c r="M32" s="11">
        <f t="shared" si="0"/>
        <v>8380636</v>
      </c>
      <c r="P32" s="19"/>
    </row>
    <row r="33" spans="1:16" x14ac:dyDescent="0.35">
      <c r="A33" s="6" t="s">
        <v>38</v>
      </c>
      <c r="B33" s="12">
        <f>SUM('ANEXO VII OCTUBRE'!B33+'ANEXO VII NOVIEMBRE'!B33+'ANEXO VII DICIEMBRE'!B33)</f>
        <v>5585421</v>
      </c>
      <c r="C33" s="12">
        <f>SUM('ANEXO VII OCTUBRE'!C33+'ANEXO VII NOVIEMBRE'!C33+'ANEXO VII DICIEMBRE'!C33)</f>
        <v>1978889</v>
      </c>
      <c r="D33" s="12">
        <f>SUM('ANEXO VII OCTUBRE'!D33+'ANEXO VII NOVIEMBRE'!D33+'ANEXO VII DICIEMBRE'!D33)</f>
        <v>104796</v>
      </c>
      <c r="E33" s="12">
        <f>SUM('ANEXO VII OCTUBRE'!E33+'ANEXO VII NOVIEMBRE'!E33+'ANEXO VII DICIEMBRE'!E33)</f>
        <v>35</v>
      </c>
      <c r="F33" s="12">
        <f>SUM('ANEXO VII OCTUBRE'!F33+'ANEXO VII NOVIEMBRE'!F33+'ANEXO VII DICIEMBRE'!F33)</f>
        <v>93738</v>
      </c>
      <c r="G33" s="12">
        <f>SUM('ANEXO VII OCTUBRE'!G33+'ANEXO VII NOVIEMBRE'!G33+'ANEXO VII DICIEMBRE'!G33)</f>
        <v>242499</v>
      </c>
      <c r="H33" s="12">
        <f>SUM('ANEXO VII OCTUBRE'!H33+'ANEXO VII NOVIEMBRE'!H33+'ANEXO VII DICIEMBRE'!H33)</f>
        <v>25</v>
      </c>
      <c r="I33" s="12">
        <f>SUM('ANEXO VII OCTUBRE'!I33+'ANEXO VII NOVIEMBRE'!I33+'ANEXO VII DICIEMBRE'!I33)</f>
        <v>19527</v>
      </c>
      <c r="J33" s="10">
        <f>SUM('ANEXO VII OCTUBRE'!J33+'ANEXO VII NOVIEMBRE'!J33+'ANEXO VII DICIEMBRE'!J33)</f>
        <v>106965</v>
      </c>
      <c r="K33" s="12">
        <f>SUM('ANEXO VII OCTUBRE'!K33+'ANEXO VII NOVIEMBRE'!K33+'ANEXO VII DICIEMBRE'!K33)</f>
        <v>91921</v>
      </c>
      <c r="L33" s="10">
        <f>+'ANEXO VII OCTUBRE'!L33+'ANEXO VII NOVIEMBRE'!L33+'ANEXO VII DICIEMBRE'!L33</f>
        <v>0</v>
      </c>
      <c r="M33" s="11">
        <f t="shared" si="0"/>
        <v>8223816</v>
      </c>
      <c r="P33" s="19"/>
    </row>
    <row r="34" spans="1:16" x14ac:dyDescent="0.35">
      <c r="A34" s="6" t="s">
        <v>39</v>
      </c>
      <c r="B34" s="12">
        <f>SUM('ANEXO VII OCTUBRE'!B34+'ANEXO VII NOVIEMBRE'!B34+'ANEXO VII DICIEMBRE'!B34)</f>
        <v>10815646</v>
      </c>
      <c r="C34" s="12">
        <f>SUM('ANEXO VII OCTUBRE'!C34+'ANEXO VII NOVIEMBRE'!C34+'ANEXO VII DICIEMBRE'!C34)</f>
        <v>3831934</v>
      </c>
      <c r="D34" s="12">
        <f>SUM('ANEXO VII OCTUBRE'!D34+'ANEXO VII NOVIEMBRE'!D34+'ANEXO VII DICIEMBRE'!D34)</f>
        <v>202927</v>
      </c>
      <c r="E34" s="12">
        <f>SUM('ANEXO VII OCTUBRE'!E34+'ANEXO VII NOVIEMBRE'!E34+'ANEXO VII DICIEMBRE'!E34)</f>
        <v>69</v>
      </c>
      <c r="F34" s="12">
        <f>SUM('ANEXO VII OCTUBRE'!F34+'ANEXO VII NOVIEMBRE'!F34+'ANEXO VII DICIEMBRE'!F34)</f>
        <v>181514</v>
      </c>
      <c r="G34" s="12">
        <f>SUM('ANEXO VII OCTUBRE'!G34+'ANEXO VII NOVIEMBRE'!G34+'ANEXO VII DICIEMBRE'!G34)</f>
        <v>493032</v>
      </c>
      <c r="H34" s="12">
        <f>SUM('ANEXO VII OCTUBRE'!H34+'ANEXO VII NOVIEMBRE'!H34+'ANEXO VII DICIEMBRE'!H34)</f>
        <v>141</v>
      </c>
      <c r="I34" s="12">
        <f>SUM('ANEXO VII OCTUBRE'!I34+'ANEXO VII NOVIEMBRE'!I34+'ANEXO VII DICIEMBRE'!I34)</f>
        <v>37815</v>
      </c>
      <c r="J34" s="10">
        <f>SUM('ANEXO VII OCTUBRE'!J34+'ANEXO VII NOVIEMBRE'!J34+'ANEXO VII DICIEMBRE'!J34)</f>
        <v>217471</v>
      </c>
      <c r="K34" s="12">
        <f>SUM('ANEXO VII OCTUBRE'!K34+'ANEXO VII NOVIEMBRE'!K34+'ANEXO VII DICIEMBRE'!K34)</f>
        <v>528770</v>
      </c>
      <c r="L34" s="10">
        <f>+'ANEXO VII OCTUBRE'!L34+'ANEXO VII NOVIEMBRE'!L34+'ANEXO VII DICIEMBRE'!L34</f>
        <v>1143954</v>
      </c>
      <c r="M34" s="11">
        <f t="shared" si="0"/>
        <v>17453273</v>
      </c>
      <c r="P34" s="19"/>
    </row>
    <row r="35" spans="1:16" x14ac:dyDescent="0.35">
      <c r="A35" s="6" t="s">
        <v>40</v>
      </c>
      <c r="B35" s="12">
        <f>SUM('ANEXO VII OCTUBRE'!B35+'ANEXO VII NOVIEMBRE'!B35+'ANEXO VII DICIEMBRE'!B35)</f>
        <v>14303404</v>
      </c>
      <c r="C35" s="12">
        <f>SUM('ANEXO VII OCTUBRE'!C35+'ANEXO VII NOVIEMBRE'!C35+'ANEXO VII DICIEMBRE'!C35)</f>
        <v>5067630</v>
      </c>
      <c r="D35" s="12">
        <f>SUM('ANEXO VII OCTUBRE'!D35+'ANEXO VII NOVIEMBRE'!D35+'ANEXO VII DICIEMBRE'!D35)</f>
        <v>268366</v>
      </c>
      <c r="E35" s="12">
        <f>SUM('ANEXO VII OCTUBRE'!E35+'ANEXO VII NOVIEMBRE'!E35+'ANEXO VII DICIEMBRE'!E35)</f>
        <v>91</v>
      </c>
      <c r="F35" s="12">
        <f>SUM('ANEXO VII OCTUBRE'!F35+'ANEXO VII NOVIEMBRE'!F35+'ANEXO VII DICIEMBRE'!F35)</f>
        <v>240048</v>
      </c>
      <c r="G35" s="12">
        <f>SUM('ANEXO VII OCTUBRE'!G35+'ANEXO VII NOVIEMBRE'!G35+'ANEXO VII DICIEMBRE'!G35)</f>
        <v>615294</v>
      </c>
      <c r="H35" s="12">
        <f>SUM('ANEXO VII OCTUBRE'!H35+'ANEXO VII NOVIEMBRE'!H35+'ANEXO VII DICIEMBRE'!H35)</f>
        <v>210</v>
      </c>
      <c r="I35" s="12">
        <f>SUM('ANEXO VII OCTUBRE'!I35+'ANEXO VII NOVIEMBRE'!I35+'ANEXO VII DICIEMBRE'!I35)</f>
        <v>50010</v>
      </c>
      <c r="J35" s="10">
        <f>SUM('ANEXO VII OCTUBRE'!J35+'ANEXO VII NOVIEMBRE'!J35+'ANEXO VII DICIEMBRE'!J35)</f>
        <v>271399</v>
      </c>
      <c r="K35" s="12">
        <f>SUM('ANEXO VII OCTUBRE'!K35+'ANEXO VII NOVIEMBRE'!K35+'ANEXO VII DICIEMBRE'!K35)</f>
        <v>787129</v>
      </c>
      <c r="L35" s="10">
        <f>+'ANEXO VII OCTUBRE'!L35+'ANEXO VII NOVIEMBRE'!L35+'ANEXO VII DICIEMBRE'!L35</f>
        <v>84847</v>
      </c>
      <c r="M35" s="11">
        <f t="shared" si="0"/>
        <v>21688428</v>
      </c>
      <c r="P35" s="19"/>
    </row>
    <row r="36" spans="1:16" x14ac:dyDescent="0.35">
      <c r="A36" s="6" t="s">
        <v>41</v>
      </c>
      <c r="B36" s="12">
        <f>SUM('ANEXO VII OCTUBRE'!B36+'ANEXO VII NOVIEMBRE'!B36+'ANEXO VII DICIEMBRE'!B36)</f>
        <v>8722528</v>
      </c>
      <c r="C36" s="12">
        <f>SUM('ANEXO VII OCTUBRE'!C36+'ANEXO VII NOVIEMBRE'!C36+'ANEXO VII DICIEMBRE'!C36)</f>
        <v>3090352</v>
      </c>
      <c r="D36" s="12">
        <f>SUM('ANEXO VII OCTUBRE'!D36+'ANEXO VII NOVIEMBRE'!D36+'ANEXO VII DICIEMBRE'!D36)</f>
        <v>163655</v>
      </c>
      <c r="E36" s="12">
        <f>SUM('ANEXO VII OCTUBRE'!E36+'ANEXO VII NOVIEMBRE'!E36+'ANEXO VII DICIEMBRE'!E36)</f>
        <v>56</v>
      </c>
      <c r="F36" s="12">
        <f>SUM('ANEXO VII OCTUBRE'!F36+'ANEXO VII NOVIEMBRE'!F36+'ANEXO VII DICIEMBRE'!F36)</f>
        <v>146385</v>
      </c>
      <c r="G36" s="12">
        <f>SUM('ANEXO VII OCTUBRE'!G36+'ANEXO VII NOVIEMBRE'!G36+'ANEXO VII DICIEMBRE'!G36)</f>
        <v>375489</v>
      </c>
      <c r="H36" s="12">
        <f>SUM('ANEXO VII OCTUBRE'!H36+'ANEXO VII NOVIEMBRE'!H36+'ANEXO VII DICIEMBRE'!H36)</f>
        <v>108</v>
      </c>
      <c r="I36" s="12">
        <f>SUM('ANEXO VII OCTUBRE'!I36+'ANEXO VII NOVIEMBRE'!I36+'ANEXO VII DICIEMBRE'!I36)</f>
        <v>30498</v>
      </c>
      <c r="J36" s="10">
        <f>SUM('ANEXO VII OCTUBRE'!J36+'ANEXO VII NOVIEMBRE'!J36+'ANEXO VII DICIEMBRE'!J36)</f>
        <v>165625</v>
      </c>
      <c r="K36" s="12">
        <f>SUM('ANEXO VII OCTUBRE'!K36+'ANEXO VII NOVIEMBRE'!K36+'ANEXO VII DICIEMBRE'!K36)</f>
        <v>403575</v>
      </c>
      <c r="L36" s="10">
        <f>+'ANEXO VII OCTUBRE'!L36+'ANEXO VII NOVIEMBRE'!L36+'ANEXO VII DICIEMBRE'!L36</f>
        <v>0</v>
      </c>
      <c r="M36" s="11">
        <f t="shared" si="0"/>
        <v>13098271</v>
      </c>
      <c r="P36" s="19"/>
    </row>
    <row r="37" spans="1:16" x14ac:dyDescent="0.35">
      <c r="A37" s="6" t="s">
        <v>42</v>
      </c>
      <c r="B37" s="12">
        <f>SUM('ANEXO VII OCTUBRE'!B37+'ANEXO VII NOVIEMBRE'!B37+'ANEXO VII DICIEMBRE'!B37)</f>
        <v>6189102</v>
      </c>
      <c r="C37" s="12">
        <f>SUM('ANEXO VII OCTUBRE'!C37+'ANEXO VII NOVIEMBRE'!C37+'ANEXO VII DICIEMBRE'!C37)</f>
        <v>2192770</v>
      </c>
      <c r="D37" s="12">
        <f>SUM('ANEXO VII OCTUBRE'!D37+'ANEXO VII NOVIEMBRE'!D37+'ANEXO VII DICIEMBRE'!D37)</f>
        <v>116122</v>
      </c>
      <c r="E37" s="12">
        <f>SUM('ANEXO VII OCTUBRE'!E37+'ANEXO VII NOVIEMBRE'!E37+'ANEXO VII DICIEMBRE'!E37)</f>
        <v>40</v>
      </c>
      <c r="F37" s="12">
        <f>SUM('ANEXO VII OCTUBRE'!F37+'ANEXO VII NOVIEMBRE'!F37+'ANEXO VII DICIEMBRE'!F37)</f>
        <v>103869</v>
      </c>
      <c r="G37" s="12">
        <f>SUM('ANEXO VII OCTUBRE'!G37+'ANEXO VII NOVIEMBRE'!G37+'ANEXO VII DICIEMBRE'!G37)</f>
        <v>274434</v>
      </c>
      <c r="H37" s="12">
        <f>SUM('ANEXO VII OCTUBRE'!H37+'ANEXO VII NOVIEMBRE'!H37+'ANEXO VII DICIEMBRE'!H37)</f>
        <v>74</v>
      </c>
      <c r="I37" s="12">
        <f>SUM('ANEXO VII OCTUBRE'!I37+'ANEXO VII NOVIEMBRE'!I37+'ANEXO VII DICIEMBRE'!I37)</f>
        <v>21639</v>
      </c>
      <c r="J37" s="10">
        <f>SUM('ANEXO VII OCTUBRE'!J37+'ANEXO VII NOVIEMBRE'!J37+'ANEXO VII DICIEMBRE'!J37)</f>
        <v>121050</v>
      </c>
      <c r="K37" s="12">
        <f>SUM('ANEXO VII OCTUBRE'!K37+'ANEXO VII NOVIEMBRE'!K37+'ANEXO VII DICIEMBRE'!K37)</f>
        <v>277162</v>
      </c>
      <c r="L37" s="10">
        <f>+'ANEXO VII OCTUBRE'!L37+'ANEXO VII NOVIEMBRE'!L37+'ANEXO VII DICIEMBRE'!L37</f>
        <v>335826</v>
      </c>
      <c r="M37" s="11">
        <f t="shared" si="0"/>
        <v>9632088</v>
      </c>
      <c r="P37" s="19"/>
    </row>
    <row r="38" spans="1:16" x14ac:dyDescent="0.35">
      <c r="A38" s="6" t="s">
        <v>43</v>
      </c>
      <c r="B38" s="12">
        <f>SUM('ANEXO VII OCTUBRE'!B38+'ANEXO VII NOVIEMBRE'!B38+'ANEXO VII DICIEMBRE'!B38)</f>
        <v>5039391</v>
      </c>
      <c r="C38" s="12">
        <f>SUM('ANEXO VII OCTUBRE'!C38+'ANEXO VII NOVIEMBRE'!C38+'ANEXO VII DICIEMBRE'!C38)</f>
        <v>1785432</v>
      </c>
      <c r="D38" s="12">
        <f>SUM('ANEXO VII OCTUBRE'!D38+'ANEXO VII NOVIEMBRE'!D38+'ANEXO VII DICIEMBRE'!D38)</f>
        <v>94551</v>
      </c>
      <c r="E38" s="12">
        <f>SUM('ANEXO VII OCTUBRE'!E38+'ANEXO VII NOVIEMBRE'!E38+'ANEXO VII DICIEMBRE'!E38)</f>
        <v>32</v>
      </c>
      <c r="F38" s="12">
        <f>SUM('ANEXO VII OCTUBRE'!F38+'ANEXO VII NOVIEMBRE'!F38+'ANEXO VII DICIEMBRE'!F38)</f>
        <v>84574</v>
      </c>
      <c r="G38" s="12">
        <f>SUM('ANEXO VII OCTUBRE'!G38+'ANEXO VII NOVIEMBRE'!G38+'ANEXO VII DICIEMBRE'!G38)</f>
        <v>230424</v>
      </c>
      <c r="H38" s="12">
        <f>SUM('ANEXO VII OCTUBRE'!H38+'ANEXO VII NOVIEMBRE'!H38+'ANEXO VII DICIEMBRE'!H38)</f>
        <v>19</v>
      </c>
      <c r="I38" s="12">
        <f>SUM('ANEXO VII OCTUBRE'!I38+'ANEXO VII NOVIEMBRE'!I38+'ANEXO VII DICIEMBRE'!I38)</f>
        <v>17619</v>
      </c>
      <c r="J38" s="10">
        <f>SUM('ANEXO VII OCTUBRE'!J38+'ANEXO VII NOVIEMBRE'!J38+'ANEXO VII DICIEMBRE'!J38)</f>
        <v>101637</v>
      </c>
      <c r="K38" s="12">
        <f>SUM('ANEXO VII OCTUBRE'!K38+'ANEXO VII NOVIEMBRE'!K38+'ANEXO VII DICIEMBRE'!K38)</f>
        <v>71822</v>
      </c>
      <c r="L38" s="10">
        <f>+'ANEXO VII OCTUBRE'!L38+'ANEXO VII NOVIEMBRE'!L38+'ANEXO VII DICIEMBRE'!L38</f>
        <v>0</v>
      </c>
      <c r="M38" s="11">
        <f t="shared" si="0"/>
        <v>7425501</v>
      </c>
      <c r="P38" s="19"/>
    </row>
    <row r="39" spans="1:16" ht="15" thickBot="1" x14ac:dyDescent="0.4">
      <c r="A39" s="7" t="s">
        <v>44</v>
      </c>
      <c r="B39" s="13">
        <f>SUM(B6:B38)</f>
        <v>330376310</v>
      </c>
      <c r="C39" s="13">
        <f t="shared" ref="C39:M39" si="1">SUM(C6:C38)</f>
        <v>117050810</v>
      </c>
      <c r="D39" s="13">
        <f t="shared" si="1"/>
        <v>6198651</v>
      </c>
      <c r="E39" s="13">
        <f t="shared" si="1"/>
        <v>2103</v>
      </c>
      <c r="F39" s="13">
        <f t="shared" si="1"/>
        <v>5544552</v>
      </c>
      <c r="G39" s="13">
        <f t="shared" si="1"/>
        <v>14359758</v>
      </c>
      <c r="H39" s="13">
        <f t="shared" si="1"/>
        <v>3893</v>
      </c>
      <c r="I39" s="13">
        <f t="shared" si="1"/>
        <v>1155108</v>
      </c>
      <c r="J39" s="13">
        <f t="shared" si="1"/>
        <v>6333944</v>
      </c>
      <c r="K39" s="13">
        <f t="shared" si="1"/>
        <v>14592924</v>
      </c>
      <c r="L39" s="13">
        <f t="shared" si="1"/>
        <v>15682612</v>
      </c>
      <c r="M39" s="14">
        <f t="shared" si="1"/>
        <v>511300665</v>
      </c>
    </row>
    <row r="40" spans="1:16" ht="15" thickTop="1" x14ac:dyDescent="0.35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  <row r="41" spans="1:16" x14ac:dyDescent="0.3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6" x14ac:dyDescent="0.3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6" x14ac:dyDescent="0.3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</sheetData>
  <pageMargins left="1.3385826771653544" right="0.15748031496062992" top="1.1811023622047245" bottom="0.74803149606299213" header="0.62992125984251968" footer="0.31496062992125984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zoomScale="90" zoomScaleNormal="90" workbookViewId="0">
      <selection activeCell="A5" sqref="A5"/>
    </sheetView>
  </sheetViews>
  <sheetFormatPr baseColWidth="10" defaultRowHeight="14.5" x14ac:dyDescent="0.35"/>
  <cols>
    <col min="1" max="1" width="23.453125" customWidth="1"/>
    <col min="2" max="5" width="21" customWidth="1"/>
    <col min="6" max="10" width="23.453125" customWidth="1"/>
    <col min="11" max="13" width="21" customWidth="1"/>
  </cols>
  <sheetData>
    <row r="1" spans="1:15" ht="18.5" x14ac:dyDescent="0.45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5" ht="18.5" x14ac:dyDescent="0.4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5" ht="18.5" x14ac:dyDescent="0.45">
      <c r="A3" s="4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5" ht="18.5" x14ac:dyDescent="0.45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5" s="1" customFormat="1" ht="58" x14ac:dyDescent="0.3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5" ht="21" customHeight="1" x14ac:dyDescent="0.35">
      <c r="A6" s="6" t="s">
        <v>11</v>
      </c>
      <c r="B6" s="9">
        <v>1556031</v>
      </c>
      <c r="C6" s="9">
        <v>612681</v>
      </c>
      <c r="D6" s="9">
        <v>27429</v>
      </c>
      <c r="E6" s="9">
        <v>3</v>
      </c>
      <c r="F6" s="9">
        <v>26350</v>
      </c>
      <c r="G6" s="9">
        <v>82702</v>
      </c>
      <c r="H6" s="9">
        <v>18</v>
      </c>
      <c r="I6" s="9">
        <v>6551</v>
      </c>
      <c r="J6" s="9">
        <v>109437</v>
      </c>
      <c r="K6" s="9">
        <v>47493</v>
      </c>
      <c r="L6" s="9">
        <v>0</v>
      </c>
      <c r="M6" s="11">
        <f>SUM(B6:L6)</f>
        <v>2468695</v>
      </c>
      <c r="O6" s="19"/>
    </row>
    <row r="7" spans="1:15" x14ac:dyDescent="0.35">
      <c r="A7" s="6" t="s">
        <v>12</v>
      </c>
      <c r="B7" s="12">
        <v>1849377</v>
      </c>
      <c r="C7" s="12">
        <v>728185</v>
      </c>
      <c r="D7" s="12">
        <v>32601</v>
      </c>
      <c r="E7" s="12">
        <v>3</v>
      </c>
      <c r="F7" s="12">
        <v>31317</v>
      </c>
      <c r="G7" s="12">
        <v>90362</v>
      </c>
      <c r="H7" s="12">
        <v>22</v>
      </c>
      <c r="I7" s="12">
        <v>7786</v>
      </c>
      <c r="J7" s="12">
        <v>119573</v>
      </c>
      <c r="K7" s="12">
        <v>59003</v>
      </c>
      <c r="L7" s="12">
        <v>0</v>
      </c>
      <c r="M7" s="11">
        <f t="shared" ref="M7:M38" si="0">SUM(B7:L7)</f>
        <v>2918229</v>
      </c>
      <c r="O7" s="19"/>
    </row>
    <row r="8" spans="1:15" x14ac:dyDescent="0.35">
      <c r="A8" s="6" t="s">
        <v>13</v>
      </c>
      <c r="B8" s="12">
        <v>2274944</v>
      </c>
      <c r="C8" s="12">
        <v>895750</v>
      </c>
      <c r="D8" s="12">
        <v>40102</v>
      </c>
      <c r="E8" s="12">
        <v>4</v>
      </c>
      <c r="F8" s="12">
        <v>38524</v>
      </c>
      <c r="G8" s="12">
        <v>114238</v>
      </c>
      <c r="H8" s="12">
        <v>36</v>
      </c>
      <c r="I8" s="12">
        <v>9577</v>
      </c>
      <c r="J8" s="12">
        <v>151168</v>
      </c>
      <c r="K8" s="12">
        <v>95373</v>
      </c>
      <c r="L8" s="12">
        <v>0</v>
      </c>
      <c r="M8" s="11">
        <f t="shared" si="0"/>
        <v>3619716</v>
      </c>
      <c r="O8" s="19"/>
    </row>
    <row r="9" spans="1:15" x14ac:dyDescent="0.35">
      <c r="A9" s="6" t="s">
        <v>14</v>
      </c>
      <c r="B9" s="12">
        <v>3397576</v>
      </c>
      <c r="C9" s="12">
        <v>1337782</v>
      </c>
      <c r="D9" s="12">
        <v>59892</v>
      </c>
      <c r="E9" s="12">
        <v>6</v>
      </c>
      <c r="F9" s="12">
        <v>57534</v>
      </c>
      <c r="G9" s="12">
        <v>179038</v>
      </c>
      <c r="H9" s="12">
        <v>86</v>
      </c>
      <c r="I9" s="12">
        <v>14303</v>
      </c>
      <c r="J9" s="12">
        <v>236916</v>
      </c>
      <c r="K9" s="12">
        <v>228541</v>
      </c>
      <c r="L9" s="12">
        <v>314108</v>
      </c>
      <c r="M9" s="11">
        <f t="shared" si="0"/>
        <v>5825782</v>
      </c>
      <c r="O9" s="19"/>
    </row>
    <row r="10" spans="1:15" x14ac:dyDescent="0.35">
      <c r="A10" s="6" t="s">
        <v>15</v>
      </c>
      <c r="B10" s="12">
        <v>1513656</v>
      </c>
      <c r="C10" s="12">
        <v>595996</v>
      </c>
      <c r="D10" s="12">
        <v>26682</v>
      </c>
      <c r="E10" s="12">
        <v>2</v>
      </c>
      <c r="F10" s="12">
        <v>25632</v>
      </c>
      <c r="G10" s="12">
        <v>81248</v>
      </c>
      <c r="H10" s="12">
        <v>10</v>
      </c>
      <c r="I10" s="12">
        <v>6372</v>
      </c>
      <c r="J10" s="12">
        <v>107513</v>
      </c>
      <c r="K10" s="12">
        <v>26103</v>
      </c>
      <c r="L10" s="12">
        <v>153213</v>
      </c>
      <c r="M10" s="11">
        <f t="shared" si="0"/>
        <v>2536427</v>
      </c>
      <c r="O10" s="19"/>
    </row>
    <row r="11" spans="1:15" x14ac:dyDescent="0.35">
      <c r="A11" s="6" t="s">
        <v>16</v>
      </c>
      <c r="B11" s="12">
        <v>6569721</v>
      </c>
      <c r="C11" s="12">
        <v>2586801</v>
      </c>
      <c r="D11" s="12">
        <v>115810</v>
      </c>
      <c r="E11" s="12">
        <v>11</v>
      </c>
      <c r="F11" s="12">
        <v>111251</v>
      </c>
      <c r="G11" s="12">
        <v>330689</v>
      </c>
      <c r="H11" s="12">
        <v>195</v>
      </c>
      <c r="I11" s="12">
        <v>27658</v>
      </c>
      <c r="J11" s="12">
        <v>437591</v>
      </c>
      <c r="K11" s="12">
        <v>520534</v>
      </c>
      <c r="L11" s="12">
        <v>0</v>
      </c>
      <c r="M11" s="11">
        <f t="shared" si="0"/>
        <v>10700261</v>
      </c>
      <c r="O11" s="19"/>
    </row>
    <row r="12" spans="1:15" x14ac:dyDescent="0.35">
      <c r="A12" s="6" t="s">
        <v>17</v>
      </c>
      <c r="B12" s="12">
        <v>13905757</v>
      </c>
      <c r="C12" s="20">
        <v>5475336</v>
      </c>
      <c r="D12" s="12">
        <v>245129</v>
      </c>
      <c r="E12" s="12">
        <v>23</v>
      </c>
      <c r="F12" s="12">
        <v>235478</v>
      </c>
      <c r="G12" s="12">
        <v>729222</v>
      </c>
      <c r="H12" s="12">
        <v>366</v>
      </c>
      <c r="I12" s="12">
        <v>58542</v>
      </c>
      <c r="J12" s="12">
        <v>964957</v>
      </c>
      <c r="K12" s="12">
        <v>978934</v>
      </c>
      <c r="L12" s="12">
        <v>96109</v>
      </c>
      <c r="M12" s="11">
        <f t="shared" si="0"/>
        <v>22689853</v>
      </c>
      <c r="O12" s="19"/>
    </row>
    <row r="13" spans="1:15" x14ac:dyDescent="0.35">
      <c r="A13" s="6" t="s">
        <v>18</v>
      </c>
      <c r="B13" s="12">
        <v>3852856</v>
      </c>
      <c r="C13" s="12">
        <v>1517047</v>
      </c>
      <c r="D13" s="12">
        <v>67918</v>
      </c>
      <c r="E13" s="12">
        <v>6</v>
      </c>
      <c r="F13" s="12">
        <v>65244</v>
      </c>
      <c r="G13" s="12">
        <v>195668</v>
      </c>
      <c r="H13" s="12">
        <v>99</v>
      </c>
      <c r="I13" s="12">
        <v>16220</v>
      </c>
      <c r="J13" s="12">
        <v>258921</v>
      </c>
      <c r="K13" s="12">
        <v>265879</v>
      </c>
      <c r="L13" s="12">
        <v>93706</v>
      </c>
      <c r="M13" s="11">
        <f t="shared" si="0"/>
        <v>6333564</v>
      </c>
      <c r="O13" s="19"/>
    </row>
    <row r="14" spans="1:15" x14ac:dyDescent="0.35">
      <c r="A14" s="6" t="s">
        <v>19</v>
      </c>
      <c r="B14" s="12">
        <v>1530580</v>
      </c>
      <c r="C14" s="12">
        <v>602660</v>
      </c>
      <c r="D14" s="12">
        <v>26981</v>
      </c>
      <c r="E14" s="12">
        <v>2</v>
      </c>
      <c r="F14" s="12">
        <v>25919</v>
      </c>
      <c r="G14" s="12">
        <v>78500</v>
      </c>
      <c r="H14" s="12">
        <v>19</v>
      </c>
      <c r="I14" s="12">
        <v>6443</v>
      </c>
      <c r="J14" s="12">
        <v>103876</v>
      </c>
      <c r="K14" s="12">
        <v>51392</v>
      </c>
      <c r="L14" s="12">
        <v>0</v>
      </c>
      <c r="M14" s="11">
        <f t="shared" si="0"/>
        <v>2426372</v>
      </c>
      <c r="O14" s="19"/>
    </row>
    <row r="15" spans="1:15" x14ac:dyDescent="0.35">
      <c r="A15" s="6" t="s">
        <v>20</v>
      </c>
      <c r="B15" s="12">
        <v>1552912</v>
      </c>
      <c r="C15" s="12">
        <v>611453</v>
      </c>
      <c r="D15" s="12">
        <v>27374</v>
      </c>
      <c r="E15" s="12">
        <v>2</v>
      </c>
      <c r="F15" s="12">
        <v>26297</v>
      </c>
      <c r="G15" s="12">
        <v>81828</v>
      </c>
      <c r="H15" s="12">
        <v>17</v>
      </c>
      <c r="I15" s="12">
        <v>6538</v>
      </c>
      <c r="J15" s="12">
        <v>108280</v>
      </c>
      <c r="K15" s="12">
        <v>46066</v>
      </c>
      <c r="L15" s="12">
        <v>0</v>
      </c>
      <c r="M15" s="11">
        <f t="shared" si="0"/>
        <v>2460767</v>
      </c>
      <c r="O15" s="19"/>
    </row>
    <row r="16" spans="1:15" x14ac:dyDescent="0.35">
      <c r="A16" s="6" t="s">
        <v>21</v>
      </c>
      <c r="B16" s="12">
        <v>7240299</v>
      </c>
      <c r="C16" s="12">
        <v>2850839</v>
      </c>
      <c r="D16" s="12">
        <v>127631</v>
      </c>
      <c r="E16" s="12">
        <v>12</v>
      </c>
      <c r="F16" s="12">
        <v>122606</v>
      </c>
      <c r="G16" s="12">
        <v>369074</v>
      </c>
      <c r="H16" s="12">
        <v>214</v>
      </c>
      <c r="I16" s="12">
        <v>30481</v>
      </c>
      <c r="J16" s="12">
        <v>488385</v>
      </c>
      <c r="K16" s="12">
        <v>572247</v>
      </c>
      <c r="L16" s="12">
        <v>127121</v>
      </c>
      <c r="M16" s="11">
        <f t="shared" si="0"/>
        <v>11928909</v>
      </c>
      <c r="O16" s="19"/>
    </row>
    <row r="17" spans="1:15" x14ac:dyDescent="0.35">
      <c r="A17" s="6" t="s">
        <v>22</v>
      </c>
      <c r="B17" s="12">
        <v>2454600</v>
      </c>
      <c r="C17" s="12">
        <v>966489</v>
      </c>
      <c r="D17" s="12">
        <v>43269</v>
      </c>
      <c r="E17" s="12">
        <v>4</v>
      </c>
      <c r="F17" s="12">
        <v>41566</v>
      </c>
      <c r="G17" s="12">
        <v>126535</v>
      </c>
      <c r="H17" s="12">
        <v>57</v>
      </c>
      <c r="I17" s="12">
        <v>10334</v>
      </c>
      <c r="J17" s="12">
        <v>167440</v>
      </c>
      <c r="K17" s="12">
        <v>152647</v>
      </c>
      <c r="L17" s="12">
        <v>0</v>
      </c>
      <c r="M17" s="11">
        <f t="shared" si="0"/>
        <v>3962941</v>
      </c>
      <c r="O17" s="19"/>
    </row>
    <row r="18" spans="1:15" x14ac:dyDescent="0.35">
      <c r="A18" s="6" t="s">
        <v>23</v>
      </c>
      <c r="B18" s="12">
        <v>1470274</v>
      </c>
      <c r="C18" s="12">
        <v>578914</v>
      </c>
      <c r="D18" s="12">
        <v>25918</v>
      </c>
      <c r="E18" s="12">
        <v>2</v>
      </c>
      <c r="F18" s="12">
        <v>24897</v>
      </c>
      <c r="G18" s="12">
        <v>81516</v>
      </c>
      <c r="H18" s="12">
        <v>16</v>
      </c>
      <c r="I18" s="12">
        <v>6190</v>
      </c>
      <c r="J18" s="12">
        <v>107868</v>
      </c>
      <c r="K18" s="12">
        <v>41929</v>
      </c>
      <c r="L18" s="12">
        <v>0</v>
      </c>
      <c r="M18" s="11">
        <f t="shared" si="0"/>
        <v>2337524</v>
      </c>
      <c r="O18" s="19"/>
    </row>
    <row r="19" spans="1:15" x14ac:dyDescent="0.35">
      <c r="A19" s="6" t="s">
        <v>24</v>
      </c>
      <c r="B19" s="12">
        <v>1437301</v>
      </c>
      <c r="C19" s="20">
        <v>565932</v>
      </c>
      <c r="D19" s="12">
        <v>25337</v>
      </c>
      <c r="E19" s="12">
        <v>2</v>
      </c>
      <c r="F19" s="12">
        <v>24339</v>
      </c>
      <c r="G19" s="12">
        <v>75234</v>
      </c>
      <c r="H19" s="12">
        <v>10</v>
      </c>
      <c r="I19" s="12">
        <v>6051</v>
      </c>
      <c r="J19" s="12">
        <v>99555</v>
      </c>
      <c r="K19" s="12">
        <v>26635</v>
      </c>
      <c r="L19" s="12">
        <v>0</v>
      </c>
      <c r="M19" s="11">
        <f t="shared" si="0"/>
        <v>2260396</v>
      </c>
      <c r="O19" s="19"/>
    </row>
    <row r="20" spans="1:15" x14ac:dyDescent="0.35">
      <c r="A20" s="6" t="s">
        <v>25</v>
      </c>
      <c r="B20" s="12">
        <v>1790037</v>
      </c>
      <c r="C20" s="12">
        <v>704820</v>
      </c>
      <c r="D20" s="12">
        <v>31554</v>
      </c>
      <c r="E20" s="12">
        <v>3</v>
      </c>
      <c r="F20" s="12">
        <v>30312</v>
      </c>
      <c r="G20" s="12">
        <v>93745</v>
      </c>
      <c r="H20" s="12">
        <v>27</v>
      </c>
      <c r="I20" s="12">
        <v>7536</v>
      </c>
      <c r="J20" s="12">
        <v>124050</v>
      </c>
      <c r="K20" s="12">
        <v>71386</v>
      </c>
      <c r="L20" s="12">
        <v>73953</v>
      </c>
      <c r="M20" s="11">
        <f t="shared" si="0"/>
        <v>2927423</v>
      </c>
      <c r="O20" s="19"/>
    </row>
    <row r="21" spans="1:15" x14ac:dyDescent="0.35">
      <c r="A21" s="6" t="s">
        <v>26</v>
      </c>
      <c r="B21" s="12">
        <v>1684874</v>
      </c>
      <c r="C21" s="12">
        <v>663412</v>
      </c>
      <c r="D21" s="12">
        <v>29701</v>
      </c>
      <c r="E21" s="12">
        <v>3</v>
      </c>
      <c r="F21" s="12">
        <v>28531</v>
      </c>
      <c r="G21" s="12">
        <v>88297</v>
      </c>
      <c r="H21" s="12">
        <v>19</v>
      </c>
      <c r="I21" s="12">
        <v>7093</v>
      </c>
      <c r="J21" s="12">
        <v>116841</v>
      </c>
      <c r="K21" s="12">
        <v>49652</v>
      </c>
      <c r="L21" s="12">
        <v>-3301</v>
      </c>
      <c r="M21" s="11">
        <f t="shared" si="0"/>
        <v>2665122</v>
      </c>
      <c r="O21" s="19"/>
    </row>
    <row r="22" spans="1:15" x14ac:dyDescent="0.35">
      <c r="A22" s="6" t="s">
        <v>27</v>
      </c>
      <c r="B22" s="12">
        <v>2730501</v>
      </c>
      <c r="C22" s="12">
        <v>1075124</v>
      </c>
      <c r="D22" s="12">
        <v>48134</v>
      </c>
      <c r="E22" s="12">
        <v>4</v>
      </c>
      <c r="F22" s="12">
        <v>46238</v>
      </c>
      <c r="G22" s="12">
        <v>145125</v>
      </c>
      <c r="H22" s="12">
        <v>66</v>
      </c>
      <c r="I22" s="12">
        <v>11495</v>
      </c>
      <c r="J22" s="12">
        <v>192039</v>
      </c>
      <c r="K22" s="12">
        <v>177537</v>
      </c>
      <c r="L22" s="12">
        <v>147319</v>
      </c>
      <c r="M22" s="11">
        <f t="shared" si="0"/>
        <v>4573582</v>
      </c>
      <c r="O22" s="19"/>
    </row>
    <row r="23" spans="1:15" x14ac:dyDescent="0.35">
      <c r="A23" s="6" t="s">
        <v>28</v>
      </c>
      <c r="B23" s="12">
        <v>4637689</v>
      </c>
      <c r="C23" s="12">
        <v>1826072</v>
      </c>
      <c r="D23" s="12">
        <v>81753</v>
      </c>
      <c r="E23" s="12">
        <v>8</v>
      </c>
      <c r="F23" s="12">
        <v>78534</v>
      </c>
      <c r="G23" s="12">
        <v>256460</v>
      </c>
      <c r="H23" s="12">
        <v>116</v>
      </c>
      <c r="I23" s="12">
        <v>19524</v>
      </c>
      <c r="J23" s="12">
        <v>339366</v>
      </c>
      <c r="K23" s="12">
        <v>310373</v>
      </c>
      <c r="L23" s="12">
        <v>779878</v>
      </c>
      <c r="M23" s="11">
        <f t="shared" si="0"/>
        <v>8329773</v>
      </c>
      <c r="O23" s="19"/>
    </row>
    <row r="24" spans="1:15" x14ac:dyDescent="0.35">
      <c r="A24" s="6" t="s">
        <v>29</v>
      </c>
      <c r="B24" s="12">
        <v>1544288</v>
      </c>
      <c r="C24" s="12">
        <v>608057</v>
      </c>
      <c r="D24" s="12">
        <v>27222</v>
      </c>
      <c r="E24" s="12">
        <v>2</v>
      </c>
      <c r="F24" s="12">
        <v>26151</v>
      </c>
      <c r="G24" s="12">
        <v>84597</v>
      </c>
      <c r="H24" s="12">
        <v>16</v>
      </c>
      <c r="I24" s="12">
        <v>6501</v>
      </c>
      <c r="J24" s="12">
        <v>111945</v>
      </c>
      <c r="K24" s="12">
        <v>42340</v>
      </c>
      <c r="L24" s="12">
        <v>0</v>
      </c>
      <c r="M24" s="11">
        <f t="shared" si="0"/>
        <v>2451119</v>
      </c>
      <c r="O24" s="19"/>
    </row>
    <row r="25" spans="1:15" x14ac:dyDescent="0.35">
      <c r="A25" s="6" t="s">
        <v>30</v>
      </c>
      <c r="B25" s="12">
        <v>1826749</v>
      </c>
      <c r="C25" s="12">
        <v>719275</v>
      </c>
      <c r="D25" s="12">
        <v>32202</v>
      </c>
      <c r="E25" s="12">
        <v>3</v>
      </c>
      <c r="F25" s="12">
        <v>30934</v>
      </c>
      <c r="G25" s="12">
        <v>98745</v>
      </c>
      <c r="H25" s="12">
        <v>27</v>
      </c>
      <c r="I25" s="12">
        <v>7690</v>
      </c>
      <c r="J25" s="12">
        <v>130667</v>
      </c>
      <c r="K25" s="12">
        <v>72653</v>
      </c>
      <c r="L25" s="12">
        <v>0</v>
      </c>
      <c r="M25" s="11">
        <f t="shared" si="0"/>
        <v>2918945</v>
      </c>
      <c r="O25" s="19"/>
    </row>
    <row r="26" spans="1:15" x14ac:dyDescent="0.35">
      <c r="A26" s="6" t="s">
        <v>31</v>
      </c>
      <c r="B26" s="12">
        <v>2309339</v>
      </c>
      <c r="C26" s="12">
        <v>909293</v>
      </c>
      <c r="D26" s="12">
        <v>40709</v>
      </c>
      <c r="E26" s="12">
        <v>4</v>
      </c>
      <c r="F26" s="12">
        <v>39106</v>
      </c>
      <c r="G26" s="12">
        <v>112970</v>
      </c>
      <c r="H26" s="12">
        <v>47</v>
      </c>
      <c r="I26" s="12">
        <v>9722</v>
      </c>
      <c r="J26" s="12">
        <v>149489</v>
      </c>
      <c r="K26" s="12">
        <v>125456</v>
      </c>
      <c r="L26" s="12">
        <v>340000</v>
      </c>
      <c r="M26" s="11">
        <f t="shared" si="0"/>
        <v>4036135</v>
      </c>
      <c r="O26" s="19"/>
    </row>
    <row r="27" spans="1:15" x14ac:dyDescent="0.35">
      <c r="A27" s="6" t="s">
        <v>32</v>
      </c>
      <c r="B27" s="12">
        <v>1421913</v>
      </c>
      <c r="C27" s="12">
        <v>559873</v>
      </c>
      <c r="D27" s="12">
        <v>25065</v>
      </c>
      <c r="E27" s="12">
        <v>2</v>
      </c>
      <c r="F27" s="12">
        <v>24078</v>
      </c>
      <c r="G27" s="12">
        <v>74974</v>
      </c>
      <c r="H27" s="12">
        <v>8</v>
      </c>
      <c r="I27" s="12">
        <v>5986</v>
      </c>
      <c r="J27" s="12">
        <v>99211</v>
      </c>
      <c r="K27" s="12">
        <v>20769</v>
      </c>
      <c r="L27" s="12">
        <v>0</v>
      </c>
      <c r="M27" s="11">
        <f t="shared" si="0"/>
        <v>2231879</v>
      </c>
      <c r="O27" s="19"/>
    </row>
    <row r="28" spans="1:15" x14ac:dyDescent="0.35">
      <c r="A28" s="6" t="s">
        <v>33</v>
      </c>
      <c r="B28" s="12">
        <v>1590101</v>
      </c>
      <c r="C28" s="12">
        <v>626096</v>
      </c>
      <c r="D28" s="12">
        <v>28030</v>
      </c>
      <c r="E28" s="12">
        <v>3</v>
      </c>
      <c r="F28" s="12">
        <v>26927</v>
      </c>
      <c r="G28" s="12">
        <v>86810</v>
      </c>
      <c r="H28" s="12">
        <v>21</v>
      </c>
      <c r="I28" s="12">
        <v>6694</v>
      </c>
      <c r="J28" s="12">
        <v>114873</v>
      </c>
      <c r="K28" s="12">
        <v>55312</v>
      </c>
      <c r="L28" s="12">
        <v>286076</v>
      </c>
      <c r="M28" s="11">
        <f t="shared" si="0"/>
        <v>2820943</v>
      </c>
      <c r="O28" s="19"/>
    </row>
    <row r="29" spans="1:15" x14ac:dyDescent="0.35">
      <c r="A29" s="6" t="s">
        <v>34</v>
      </c>
      <c r="B29" s="12">
        <v>1552958</v>
      </c>
      <c r="C29" s="12">
        <v>611471</v>
      </c>
      <c r="D29" s="12">
        <v>27375</v>
      </c>
      <c r="E29" s="12">
        <v>3</v>
      </c>
      <c r="F29" s="12">
        <v>26298</v>
      </c>
      <c r="G29" s="12">
        <v>81210</v>
      </c>
      <c r="H29" s="12">
        <v>7</v>
      </c>
      <c r="I29" s="12">
        <v>6538</v>
      </c>
      <c r="J29" s="12">
        <v>107462</v>
      </c>
      <c r="K29" s="12">
        <v>19150</v>
      </c>
      <c r="L29" s="12">
        <v>0</v>
      </c>
      <c r="M29" s="11">
        <f t="shared" si="0"/>
        <v>2432472</v>
      </c>
      <c r="O29" s="19"/>
    </row>
    <row r="30" spans="1:15" x14ac:dyDescent="0.35">
      <c r="A30" s="6" t="s">
        <v>35</v>
      </c>
      <c r="B30" s="12">
        <v>2329243</v>
      </c>
      <c r="C30" s="12">
        <v>917130</v>
      </c>
      <c r="D30" s="12">
        <v>41060</v>
      </c>
      <c r="E30" s="12">
        <v>4</v>
      </c>
      <c r="F30" s="12">
        <v>39443</v>
      </c>
      <c r="G30" s="12">
        <v>124656</v>
      </c>
      <c r="H30" s="12">
        <v>52</v>
      </c>
      <c r="I30" s="12">
        <v>9806</v>
      </c>
      <c r="J30" s="12">
        <v>164953</v>
      </c>
      <c r="K30" s="12">
        <v>139256</v>
      </c>
      <c r="L30" s="12">
        <v>0</v>
      </c>
      <c r="M30" s="11">
        <f t="shared" si="0"/>
        <v>3765603</v>
      </c>
      <c r="O30" s="19"/>
    </row>
    <row r="31" spans="1:15" x14ac:dyDescent="0.35">
      <c r="A31" s="6" t="s">
        <v>36</v>
      </c>
      <c r="B31" s="12">
        <v>1844616</v>
      </c>
      <c r="C31" s="12">
        <v>726310</v>
      </c>
      <c r="D31" s="12">
        <v>32517</v>
      </c>
      <c r="E31" s="12">
        <v>3</v>
      </c>
      <c r="F31" s="12">
        <v>31236</v>
      </c>
      <c r="G31" s="12">
        <v>98212</v>
      </c>
      <c r="H31" s="12">
        <v>34</v>
      </c>
      <c r="I31" s="12">
        <v>7766</v>
      </c>
      <c r="J31" s="12">
        <v>129962</v>
      </c>
      <c r="K31" s="12">
        <v>90443</v>
      </c>
      <c r="L31" s="12">
        <v>0</v>
      </c>
      <c r="M31" s="11">
        <f t="shared" si="0"/>
        <v>2961099</v>
      </c>
      <c r="O31" s="19"/>
    </row>
    <row r="32" spans="1:15" x14ac:dyDescent="0.35">
      <c r="A32" s="6" t="s">
        <v>37</v>
      </c>
      <c r="B32" s="12">
        <v>1568360</v>
      </c>
      <c r="C32" s="12">
        <v>617536</v>
      </c>
      <c r="D32" s="12">
        <v>27647</v>
      </c>
      <c r="E32" s="12">
        <v>3</v>
      </c>
      <c r="F32" s="12">
        <v>26558</v>
      </c>
      <c r="G32" s="12">
        <v>81207</v>
      </c>
      <c r="H32" s="12">
        <v>18</v>
      </c>
      <c r="I32" s="12">
        <v>6603</v>
      </c>
      <c r="J32" s="12">
        <v>107459</v>
      </c>
      <c r="K32" s="12">
        <v>47338</v>
      </c>
      <c r="L32" s="12">
        <v>0</v>
      </c>
      <c r="M32" s="11">
        <f t="shared" si="0"/>
        <v>2482729</v>
      </c>
      <c r="O32" s="19"/>
    </row>
    <row r="33" spans="1:15" x14ac:dyDescent="0.35">
      <c r="A33" s="6" t="s">
        <v>38</v>
      </c>
      <c r="B33" s="12">
        <v>1546241</v>
      </c>
      <c r="C33" s="12">
        <v>608826</v>
      </c>
      <c r="D33" s="12">
        <v>27257</v>
      </c>
      <c r="E33" s="12">
        <v>2</v>
      </c>
      <c r="F33" s="12">
        <v>26184</v>
      </c>
      <c r="G33" s="12">
        <v>80833</v>
      </c>
      <c r="H33" s="12">
        <v>12</v>
      </c>
      <c r="I33" s="12">
        <v>6509</v>
      </c>
      <c r="J33" s="12">
        <v>106965</v>
      </c>
      <c r="K33" s="12">
        <v>32047</v>
      </c>
      <c r="L33" s="12">
        <v>0</v>
      </c>
      <c r="M33" s="11">
        <f t="shared" si="0"/>
        <v>2434876</v>
      </c>
      <c r="O33" s="19"/>
    </row>
    <row r="34" spans="1:15" x14ac:dyDescent="0.35">
      <c r="A34" s="6" t="s">
        <v>39</v>
      </c>
      <c r="B34" s="12">
        <v>2994151</v>
      </c>
      <c r="C34" s="12">
        <v>1178935</v>
      </c>
      <c r="D34" s="12">
        <v>52780</v>
      </c>
      <c r="E34" s="12">
        <v>5</v>
      </c>
      <c r="F34" s="12">
        <v>50702</v>
      </c>
      <c r="G34" s="12">
        <v>164344</v>
      </c>
      <c r="H34" s="12">
        <v>69</v>
      </c>
      <c r="I34" s="12">
        <v>12605</v>
      </c>
      <c r="J34" s="12">
        <v>217471</v>
      </c>
      <c r="K34" s="12">
        <v>184349</v>
      </c>
      <c r="L34" s="12">
        <v>599470</v>
      </c>
      <c r="M34" s="11">
        <f t="shared" si="0"/>
        <v>5454881</v>
      </c>
      <c r="O34" s="19"/>
    </row>
    <row r="35" spans="1:15" x14ac:dyDescent="0.35">
      <c r="A35" s="6" t="s">
        <v>40</v>
      </c>
      <c r="B35" s="12">
        <v>3959685</v>
      </c>
      <c r="C35" s="12">
        <v>1559110</v>
      </c>
      <c r="D35" s="12">
        <v>69801</v>
      </c>
      <c r="E35" s="12">
        <v>6</v>
      </c>
      <c r="F35" s="12">
        <v>67053</v>
      </c>
      <c r="G35" s="12">
        <v>205098</v>
      </c>
      <c r="H35" s="12">
        <v>103</v>
      </c>
      <c r="I35" s="12">
        <v>16670</v>
      </c>
      <c r="J35" s="12">
        <v>271399</v>
      </c>
      <c r="K35" s="12">
        <v>274422</v>
      </c>
      <c r="L35" s="12">
        <v>80096</v>
      </c>
      <c r="M35" s="11">
        <f t="shared" si="0"/>
        <v>6503443</v>
      </c>
      <c r="O35" s="19"/>
    </row>
    <row r="36" spans="1:15" x14ac:dyDescent="0.35">
      <c r="A36" s="6" t="s">
        <v>41</v>
      </c>
      <c r="B36" s="12">
        <v>2414702</v>
      </c>
      <c r="C36" s="12">
        <v>950779</v>
      </c>
      <c r="D36" s="12">
        <v>42566</v>
      </c>
      <c r="E36" s="12">
        <v>4</v>
      </c>
      <c r="F36" s="12">
        <v>40890</v>
      </c>
      <c r="G36" s="12">
        <v>125163</v>
      </c>
      <c r="H36" s="12">
        <v>53</v>
      </c>
      <c r="I36" s="12">
        <v>10166</v>
      </c>
      <c r="J36" s="12">
        <v>165625</v>
      </c>
      <c r="K36" s="12">
        <v>140701</v>
      </c>
      <c r="L36" s="12">
        <v>0</v>
      </c>
      <c r="M36" s="11">
        <f t="shared" si="0"/>
        <v>3890649</v>
      </c>
      <c r="O36" s="19"/>
    </row>
    <row r="37" spans="1:15" x14ac:dyDescent="0.35">
      <c r="A37" s="6" t="s">
        <v>42</v>
      </c>
      <c r="B37" s="12">
        <v>1713361</v>
      </c>
      <c r="C37" s="12">
        <v>674629</v>
      </c>
      <c r="D37" s="12">
        <v>30203</v>
      </c>
      <c r="E37" s="12">
        <v>3</v>
      </c>
      <c r="F37" s="12">
        <v>29014</v>
      </c>
      <c r="G37" s="12">
        <v>91478</v>
      </c>
      <c r="H37" s="12">
        <v>36</v>
      </c>
      <c r="I37" s="12">
        <v>7213</v>
      </c>
      <c r="J37" s="12">
        <v>121050</v>
      </c>
      <c r="K37" s="12">
        <v>96629</v>
      </c>
      <c r="L37" s="12">
        <v>335826</v>
      </c>
      <c r="M37" s="11">
        <f t="shared" si="0"/>
        <v>3099442</v>
      </c>
      <c r="O37" s="19"/>
    </row>
    <row r="38" spans="1:15" x14ac:dyDescent="0.35">
      <c r="A38" s="6" t="s">
        <v>43</v>
      </c>
      <c r="B38" s="12">
        <v>1395080</v>
      </c>
      <c r="C38" s="12">
        <v>549307</v>
      </c>
      <c r="D38" s="12">
        <v>24592</v>
      </c>
      <c r="E38" s="12">
        <v>2</v>
      </c>
      <c r="F38" s="12">
        <v>23624</v>
      </c>
      <c r="G38" s="12">
        <v>76808</v>
      </c>
      <c r="H38" s="12">
        <v>9</v>
      </c>
      <c r="I38" s="12">
        <v>5873</v>
      </c>
      <c r="J38" s="12">
        <v>101637</v>
      </c>
      <c r="K38" s="12">
        <v>25040</v>
      </c>
      <c r="L38" s="12">
        <v>0</v>
      </c>
      <c r="M38" s="11">
        <f t="shared" si="0"/>
        <v>2201972</v>
      </c>
      <c r="O38" s="19"/>
    </row>
    <row r="39" spans="1:15" ht="15" thickBot="1" x14ac:dyDescent="0.4">
      <c r="A39" s="7" t="s">
        <v>44</v>
      </c>
      <c r="B39" s="13">
        <f>SUM(B6:B38)</f>
        <v>91459772</v>
      </c>
      <c r="C39" s="13">
        <f t="shared" ref="C39:M39" si="1">SUM(C6:C38)</f>
        <v>36011920</v>
      </c>
      <c r="D39" s="13">
        <f t="shared" si="1"/>
        <v>1612241</v>
      </c>
      <c r="E39" s="13">
        <f t="shared" si="1"/>
        <v>149</v>
      </c>
      <c r="F39" s="13">
        <f t="shared" si="1"/>
        <v>1548767</v>
      </c>
      <c r="G39" s="13">
        <f t="shared" si="1"/>
        <v>4786586</v>
      </c>
      <c r="H39" s="13">
        <f t="shared" si="1"/>
        <v>1905</v>
      </c>
      <c r="I39" s="13">
        <f t="shared" si="1"/>
        <v>385036</v>
      </c>
      <c r="J39" s="13">
        <f t="shared" si="1"/>
        <v>6333944</v>
      </c>
      <c r="K39" s="13">
        <f t="shared" si="1"/>
        <v>5087629</v>
      </c>
      <c r="L39" s="13">
        <f t="shared" si="1"/>
        <v>3423574</v>
      </c>
      <c r="M39" s="14">
        <f t="shared" si="1"/>
        <v>150651523</v>
      </c>
    </row>
    <row r="40" spans="1:15" ht="15" thickTop="1" x14ac:dyDescent="0.35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</sheetData>
  <pageMargins left="1.1811023622047245" right="0.15748031496062992" top="1.38" bottom="0.74803149606299213" header="0.62992125984251968" footer="0.31496062992125984"/>
  <pageSetup paperSize="5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="90" zoomScaleNormal="90" workbookViewId="0">
      <selection activeCell="A5" sqref="A5"/>
    </sheetView>
  </sheetViews>
  <sheetFormatPr baseColWidth="10" defaultRowHeight="14.5" x14ac:dyDescent="0.35"/>
  <cols>
    <col min="1" max="1" width="23.453125" customWidth="1"/>
    <col min="2" max="6" width="21.08984375" customWidth="1"/>
    <col min="7" max="10" width="23.453125" customWidth="1"/>
    <col min="11" max="13" width="20.6328125" customWidth="1"/>
  </cols>
  <sheetData>
    <row r="1" spans="1:13" ht="18.5" x14ac:dyDescent="0.45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.5" x14ac:dyDescent="0.4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.5" x14ac:dyDescent="0.45">
      <c r="A3" s="4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8.5" x14ac:dyDescent="0.45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1" customFormat="1" ht="58" x14ac:dyDescent="0.3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3" ht="21" customHeight="1" x14ac:dyDescent="0.35">
      <c r="A6" s="6" t="s">
        <v>11</v>
      </c>
      <c r="B6" s="9">
        <v>1994317</v>
      </c>
      <c r="C6" s="9">
        <v>683473</v>
      </c>
      <c r="D6" s="9">
        <v>37800</v>
      </c>
      <c r="E6" s="9">
        <v>33</v>
      </c>
      <c r="F6" s="9">
        <v>33900</v>
      </c>
      <c r="G6" s="9">
        <v>82702</v>
      </c>
      <c r="H6" s="9">
        <v>19</v>
      </c>
      <c r="I6" s="9">
        <v>6551</v>
      </c>
      <c r="J6" s="10">
        <v>0</v>
      </c>
      <c r="K6" s="9">
        <v>42919</v>
      </c>
      <c r="L6" s="10">
        <v>0</v>
      </c>
      <c r="M6" s="17">
        <f>SUM(B6:L6)</f>
        <v>2881714</v>
      </c>
    </row>
    <row r="7" spans="1:13" x14ac:dyDescent="0.35">
      <c r="A7" s="6" t="s">
        <v>12</v>
      </c>
      <c r="B7" s="12">
        <v>2370289</v>
      </c>
      <c r="C7" s="12">
        <v>812323</v>
      </c>
      <c r="D7" s="12">
        <v>44927</v>
      </c>
      <c r="E7" s="12">
        <v>40</v>
      </c>
      <c r="F7" s="12">
        <v>40291</v>
      </c>
      <c r="G7" s="12">
        <v>90362</v>
      </c>
      <c r="H7" s="12">
        <v>23</v>
      </c>
      <c r="I7" s="12">
        <v>7786</v>
      </c>
      <c r="J7" s="10">
        <v>0</v>
      </c>
      <c r="K7" s="12">
        <v>53320</v>
      </c>
      <c r="L7" s="10">
        <v>111412</v>
      </c>
      <c r="M7" s="17">
        <f t="shared" ref="M7:M38" si="0">SUM(B7:L7)</f>
        <v>3530773</v>
      </c>
    </row>
    <row r="8" spans="1:13" x14ac:dyDescent="0.35">
      <c r="A8" s="6" t="s">
        <v>13</v>
      </c>
      <c r="B8" s="12">
        <v>2915726</v>
      </c>
      <c r="C8" s="12">
        <v>999250</v>
      </c>
      <c r="D8" s="12">
        <v>55265</v>
      </c>
      <c r="E8" s="12">
        <v>49</v>
      </c>
      <c r="F8" s="12">
        <v>49563</v>
      </c>
      <c r="G8" s="12">
        <v>114238</v>
      </c>
      <c r="H8" s="12">
        <v>37</v>
      </c>
      <c r="I8" s="12">
        <v>9577</v>
      </c>
      <c r="J8" s="10">
        <v>0</v>
      </c>
      <c r="K8" s="12">
        <v>86188</v>
      </c>
      <c r="L8" s="10">
        <v>0</v>
      </c>
      <c r="M8" s="17">
        <f t="shared" si="0"/>
        <v>4229893</v>
      </c>
    </row>
    <row r="9" spans="1:13" x14ac:dyDescent="0.35">
      <c r="A9" s="6" t="s">
        <v>14</v>
      </c>
      <c r="B9" s="12">
        <v>4354569</v>
      </c>
      <c r="C9" s="12">
        <v>1492357</v>
      </c>
      <c r="D9" s="12">
        <v>82537</v>
      </c>
      <c r="E9" s="12">
        <v>73</v>
      </c>
      <c r="F9" s="12">
        <v>74021</v>
      </c>
      <c r="G9" s="12">
        <v>179038</v>
      </c>
      <c r="H9" s="12">
        <v>89</v>
      </c>
      <c r="I9" s="12">
        <v>14303</v>
      </c>
      <c r="J9" s="10">
        <v>0</v>
      </c>
      <c r="K9" s="12">
        <v>206532</v>
      </c>
      <c r="L9" s="10">
        <v>0</v>
      </c>
      <c r="M9" s="17">
        <f t="shared" si="0"/>
        <v>6403519</v>
      </c>
    </row>
    <row r="10" spans="1:13" x14ac:dyDescent="0.35">
      <c r="A10" s="6" t="s">
        <v>15</v>
      </c>
      <c r="B10" s="12">
        <v>1940007</v>
      </c>
      <c r="C10" s="12">
        <v>664861</v>
      </c>
      <c r="D10" s="12">
        <v>36771</v>
      </c>
      <c r="E10" s="12">
        <v>32</v>
      </c>
      <c r="F10" s="12">
        <v>32977</v>
      </c>
      <c r="G10" s="12">
        <v>81248</v>
      </c>
      <c r="H10" s="12">
        <v>10</v>
      </c>
      <c r="I10" s="12">
        <v>6372</v>
      </c>
      <c r="J10" s="10">
        <v>0</v>
      </c>
      <c r="K10" s="12">
        <v>23590</v>
      </c>
      <c r="L10" s="10">
        <v>162046</v>
      </c>
      <c r="M10" s="17">
        <f t="shared" si="0"/>
        <v>2947914</v>
      </c>
    </row>
    <row r="11" spans="1:13" x14ac:dyDescent="0.35">
      <c r="A11" s="6" t="s">
        <v>16</v>
      </c>
      <c r="B11" s="12">
        <v>8420209</v>
      </c>
      <c r="C11" s="12">
        <v>2885694</v>
      </c>
      <c r="D11" s="12">
        <v>159597</v>
      </c>
      <c r="E11" s="12">
        <v>140</v>
      </c>
      <c r="F11" s="12">
        <v>143130</v>
      </c>
      <c r="G11" s="12">
        <v>330689</v>
      </c>
      <c r="H11" s="12">
        <v>203</v>
      </c>
      <c r="I11" s="12">
        <v>27658</v>
      </c>
      <c r="J11" s="10">
        <v>0</v>
      </c>
      <c r="K11" s="12">
        <v>470405</v>
      </c>
      <c r="L11" s="10">
        <v>0</v>
      </c>
      <c r="M11" s="17">
        <f t="shared" si="0"/>
        <v>12437725</v>
      </c>
    </row>
    <row r="12" spans="1:13" x14ac:dyDescent="0.35">
      <c r="A12" s="6" t="s">
        <v>17</v>
      </c>
      <c r="B12" s="12">
        <v>17822582</v>
      </c>
      <c r="C12" s="12">
        <v>6107987</v>
      </c>
      <c r="D12" s="12">
        <v>337811</v>
      </c>
      <c r="E12" s="12">
        <v>297</v>
      </c>
      <c r="F12" s="12">
        <v>302955</v>
      </c>
      <c r="G12" s="12">
        <v>729222</v>
      </c>
      <c r="H12" s="12">
        <v>383</v>
      </c>
      <c r="I12" s="12">
        <v>58542</v>
      </c>
      <c r="J12" s="10">
        <v>0</v>
      </c>
      <c r="K12" s="12">
        <v>884658</v>
      </c>
      <c r="L12" s="10">
        <v>58931</v>
      </c>
      <c r="M12" s="17">
        <f t="shared" si="0"/>
        <v>26303368</v>
      </c>
    </row>
    <row r="13" spans="1:13" x14ac:dyDescent="0.35">
      <c r="A13" s="6" t="s">
        <v>18</v>
      </c>
      <c r="B13" s="12">
        <v>4938087</v>
      </c>
      <c r="C13" s="12">
        <v>1692335</v>
      </c>
      <c r="D13" s="12">
        <v>93597</v>
      </c>
      <c r="E13" s="12">
        <v>82</v>
      </c>
      <c r="F13" s="12">
        <v>83940</v>
      </c>
      <c r="G13" s="12">
        <v>195668</v>
      </c>
      <c r="H13" s="12">
        <v>104</v>
      </c>
      <c r="I13" s="12">
        <v>16220</v>
      </c>
      <c r="J13" s="10">
        <v>0</v>
      </c>
      <c r="K13" s="12">
        <v>240274</v>
      </c>
      <c r="L13" s="10">
        <v>0</v>
      </c>
      <c r="M13" s="17">
        <f t="shared" si="0"/>
        <v>7260307</v>
      </c>
    </row>
    <row r="14" spans="1:13" x14ac:dyDescent="0.35">
      <c r="A14" s="6" t="s">
        <v>19</v>
      </c>
      <c r="B14" s="12">
        <v>1961697</v>
      </c>
      <c r="C14" s="12">
        <v>672294</v>
      </c>
      <c r="D14" s="12">
        <v>37182</v>
      </c>
      <c r="E14" s="12">
        <v>33</v>
      </c>
      <c r="F14" s="12">
        <v>33346</v>
      </c>
      <c r="G14" s="12">
        <v>78500</v>
      </c>
      <c r="H14" s="12">
        <v>20</v>
      </c>
      <c r="I14" s="12">
        <v>6443</v>
      </c>
      <c r="J14" s="10">
        <v>0</v>
      </c>
      <c r="K14" s="12">
        <v>46443</v>
      </c>
      <c r="L14" s="10">
        <v>0</v>
      </c>
      <c r="M14" s="17">
        <f t="shared" si="0"/>
        <v>2835958</v>
      </c>
    </row>
    <row r="15" spans="1:13" x14ac:dyDescent="0.35">
      <c r="A15" s="6" t="s">
        <v>20</v>
      </c>
      <c r="B15" s="12">
        <v>1990320</v>
      </c>
      <c r="C15" s="12">
        <v>682103</v>
      </c>
      <c r="D15" s="12">
        <v>37725</v>
      </c>
      <c r="E15" s="12">
        <v>33</v>
      </c>
      <c r="F15" s="12">
        <v>33832</v>
      </c>
      <c r="G15" s="12">
        <v>81828</v>
      </c>
      <c r="H15" s="12">
        <v>18</v>
      </c>
      <c r="I15" s="12">
        <v>6538</v>
      </c>
      <c r="J15" s="10">
        <v>0</v>
      </c>
      <c r="K15" s="12">
        <v>41630</v>
      </c>
      <c r="L15" s="10">
        <v>0</v>
      </c>
      <c r="M15" s="17">
        <f t="shared" si="0"/>
        <v>2874027</v>
      </c>
    </row>
    <row r="16" spans="1:13" x14ac:dyDescent="0.35">
      <c r="A16" s="6" t="s">
        <v>21</v>
      </c>
      <c r="B16" s="12">
        <v>9279669</v>
      </c>
      <c r="C16" s="12">
        <v>3180240</v>
      </c>
      <c r="D16" s="12">
        <v>175888</v>
      </c>
      <c r="E16" s="12">
        <v>155</v>
      </c>
      <c r="F16" s="12">
        <v>157739</v>
      </c>
      <c r="G16" s="12">
        <v>369074</v>
      </c>
      <c r="H16" s="12">
        <v>224</v>
      </c>
      <c r="I16" s="12">
        <v>30481</v>
      </c>
      <c r="J16" s="10">
        <v>0</v>
      </c>
      <c r="K16" s="12">
        <v>517137</v>
      </c>
      <c r="L16" s="10">
        <v>6097456</v>
      </c>
      <c r="M16" s="17">
        <f t="shared" si="0"/>
        <v>19808063</v>
      </c>
    </row>
    <row r="17" spans="1:13" x14ac:dyDescent="0.35">
      <c r="A17" s="6" t="s">
        <v>22</v>
      </c>
      <c r="B17" s="12">
        <v>3145985</v>
      </c>
      <c r="C17" s="12">
        <v>1078162</v>
      </c>
      <c r="D17" s="12">
        <v>59629</v>
      </c>
      <c r="E17" s="12">
        <v>52</v>
      </c>
      <c r="F17" s="12">
        <v>53477</v>
      </c>
      <c r="G17" s="12">
        <v>126535</v>
      </c>
      <c r="H17" s="12">
        <v>60</v>
      </c>
      <c r="I17" s="12">
        <v>10334</v>
      </c>
      <c r="J17" s="10">
        <v>0</v>
      </c>
      <c r="K17" s="12">
        <v>137946</v>
      </c>
      <c r="L17" s="10">
        <v>34161</v>
      </c>
      <c r="M17" s="17">
        <f t="shared" si="0"/>
        <v>4646341</v>
      </c>
    </row>
    <row r="18" spans="1:13" x14ac:dyDescent="0.35">
      <c r="A18" s="6" t="s">
        <v>23</v>
      </c>
      <c r="B18" s="12">
        <v>1884405</v>
      </c>
      <c r="C18" s="12">
        <v>645805</v>
      </c>
      <c r="D18" s="12">
        <v>35717</v>
      </c>
      <c r="E18" s="12">
        <v>31</v>
      </c>
      <c r="F18" s="12">
        <v>32032</v>
      </c>
      <c r="G18" s="12">
        <v>81516</v>
      </c>
      <c r="H18" s="12">
        <v>16</v>
      </c>
      <c r="I18" s="12">
        <v>6190</v>
      </c>
      <c r="J18" s="10">
        <v>0</v>
      </c>
      <c r="K18" s="12">
        <v>37891</v>
      </c>
      <c r="L18" s="10">
        <v>266954</v>
      </c>
      <c r="M18" s="17">
        <f t="shared" si="0"/>
        <v>2990557</v>
      </c>
    </row>
    <row r="19" spans="1:13" x14ac:dyDescent="0.35">
      <c r="A19" s="6" t="s">
        <v>24</v>
      </c>
      <c r="B19" s="12">
        <v>1842144</v>
      </c>
      <c r="C19" s="12">
        <v>631322</v>
      </c>
      <c r="D19" s="12">
        <v>34916</v>
      </c>
      <c r="E19" s="12">
        <v>31</v>
      </c>
      <c r="F19" s="12">
        <v>31313</v>
      </c>
      <c r="G19" s="12">
        <v>75234</v>
      </c>
      <c r="H19" s="12">
        <v>10</v>
      </c>
      <c r="I19" s="12">
        <v>6051</v>
      </c>
      <c r="J19" s="10">
        <v>0</v>
      </c>
      <c r="K19" s="12">
        <v>24070</v>
      </c>
      <c r="L19" s="10">
        <v>0</v>
      </c>
      <c r="M19" s="17">
        <f t="shared" si="0"/>
        <v>2645091</v>
      </c>
    </row>
    <row r="20" spans="1:13" x14ac:dyDescent="0.35">
      <c r="A20" s="6" t="s">
        <v>25</v>
      </c>
      <c r="B20" s="12">
        <v>2294235</v>
      </c>
      <c r="C20" s="12">
        <v>786259</v>
      </c>
      <c r="D20" s="12">
        <v>43485</v>
      </c>
      <c r="E20" s="12">
        <v>38</v>
      </c>
      <c r="F20" s="12">
        <v>38998</v>
      </c>
      <c r="G20" s="12">
        <v>93745</v>
      </c>
      <c r="H20" s="12">
        <v>28</v>
      </c>
      <c r="I20" s="12">
        <v>7536</v>
      </c>
      <c r="J20" s="10">
        <v>0</v>
      </c>
      <c r="K20" s="12">
        <v>64511</v>
      </c>
      <c r="L20" s="10">
        <v>0</v>
      </c>
      <c r="M20" s="17">
        <f t="shared" si="0"/>
        <v>3328835</v>
      </c>
    </row>
    <row r="21" spans="1:13" x14ac:dyDescent="0.35">
      <c r="A21" s="6" t="s">
        <v>26</v>
      </c>
      <c r="B21" s="12">
        <v>2159451</v>
      </c>
      <c r="C21" s="12">
        <v>740067</v>
      </c>
      <c r="D21" s="12">
        <v>40930</v>
      </c>
      <c r="E21" s="12">
        <v>36</v>
      </c>
      <c r="F21" s="12">
        <v>36707</v>
      </c>
      <c r="G21" s="12">
        <v>88297</v>
      </c>
      <c r="H21" s="12">
        <v>19</v>
      </c>
      <c r="I21" s="12">
        <v>7093</v>
      </c>
      <c r="J21" s="10">
        <v>0</v>
      </c>
      <c r="K21" s="12">
        <v>44870</v>
      </c>
      <c r="L21" s="10">
        <v>0</v>
      </c>
      <c r="M21" s="17">
        <f t="shared" si="0"/>
        <v>3117470</v>
      </c>
    </row>
    <row r="22" spans="1:13" x14ac:dyDescent="0.35">
      <c r="A22" s="6" t="s">
        <v>27</v>
      </c>
      <c r="B22" s="12">
        <v>3499599</v>
      </c>
      <c r="C22" s="12">
        <v>1199349</v>
      </c>
      <c r="D22" s="12">
        <v>66332</v>
      </c>
      <c r="E22" s="12">
        <v>58</v>
      </c>
      <c r="F22" s="12">
        <v>59488</v>
      </c>
      <c r="G22" s="12">
        <v>145125</v>
      </c>
      <c r="H22" s="12">
        <v>69</v>
      </c>
      <c r="I22" s="12">
        <v>11495</v>
      </c>
      <c r="J22" s="10">
        <v>0</v>
      </c>
      <c r="K22" s="12">
        <v>160439</v>
      </c>
      <c r="L22" s="10">
        <v>0</v>
      </c>
      <c r="M22" s="17">
        <f t="shared" si="0"/>
        <v>5141954</v>
      </c>
    </row>
    <row r="23" spans="1:13" x14ac:dyDescent="0.35">
      <c r="A23" s="6" t="s">
        <v>28</v>
      </c>
      <c r="B23" s="12">
        <v>5943984</v>
      </c>
      <c r="C23" s="12">
        <v>2037066</v>
      </c>
      <c r="D23" s="12">
        <v>112663</v>
      </c>
      <c r="E23" s="12">
        <v>99</v>
      </c>
      <c r="F23" s="12">
        <v>101038</v>
      </c>
      <c r="G23" s="12">
        <v>256460</v>
      </c>
      <c r="H23" s="12">
        <v>121</v>
      </c>
      <c r="I23" s="12">
        <v>19524</v>
      </c>
      <c r="J23" s="10">
        <v>0</v>
      </c>
      <c r="K23" s="12">
        <v>280483</v>
      </c>
      <c r="L23" s="10">
        <v>0</v>
      </c>
      <c r="M23" s="17">
        <f t="shared" si="0"/>
        <v>8751438</v>
      </c>
    </row>
    <row r="24" spans="1:13" x14ac:dyDescent="0.35">
      <c r="A24" s="6" t="s">
        <v>29</v>
      </c>
      <c r="B24" s="12">
        <v>1979266</v>
      </c>
      <c r="C24" s="12">
        <v>678315</v>
      </c>
      <c r="D24" s="12">
        <v>37515</v>
      </c>
      <c r="E24" s="12">
        <v>33</v>
      </c>
      <c r="F24" s="12">
        <v>33644</v>
      </c>
      <c r="G24" s="12">
        <v>84597</v>
      </c>
      <c r="H24" s="12">
        <v>17</v>
      </c>
      <c r="I24" s="12">
        <v>6501</v>
      </c>
      <c r="J24" s="10">
        <v>0</v>
      </c>
      <c r="K24" s="12">
        <v>38263</v>
      </c>
      <c r="L24" s="10">
        <v>201798</v>
      </c>
      <c r="M24" s="17">
        <f t="shared" si="0"/>
        <v>3059949</v>
      </c>
    </row>
    <row r="25" spans="1:13" x14ac:dyDescent="0.35">
      <c r="A25" s="6" t="s">
        <v>30</v>
      </c>
      <c r="B25" s="12">
        <v>2341287</v>
      </c>
      <c r="C25" s="12">
        <v>802384</v>
      </c>
      <c r="D25" s="12">
        <v>44377</v>
      </c>
      <c r="E25" s="12">
        <v>39</v>
      </c>
      <c r="F25" s="12">
        <v>39798</v>
      </c>
      <c r="G25" s="12">
        <v>98745</v>
      </c>
      <c r="H25" s="12">
        <v>28</v>
      </c>
      <c r="I25" s="12">
        <v>7690</v>
      </c>
      <c r="J25" s="10">
        <v>0</v>
      </c>
      <c r="K25" s="12">
        <v>65656</v>
      </c>
      <c r="L25" s="10">
        <v>0</v>
      </c>
      <c r="M25" s="17">
        <f t="shared" si="0"/>
        <v>3400004</v>
      </c>
    </row>
    <row r="26" spans="1:13" x14ac:dyDescent="0.35">
      <c r="A26" s="6" t="s">
        <v>31</v>
      </c>
      <c r="B26" s="12">
        <v>2959809</v>
      </c>
      <c r="C26" s="12">
        <v>1014358</v>
      </c>
      <c r="D26" s="12">
        <v>56100</v>
      </c>
      <c r="E26" s="12">
        <v>49</v>
      </c>
      <c r="F26" s="12">
        <v>50312</v>
      </c>
      <c r="G26" s="12">
        <v>112970</v>
      </c>
      <c r="H26" s="12">
        <v>49</v>
      </c>
      <c r="I26" s="12">
        <v>9722</v>
      </c>
      <c r="J26" s="10">
        <v>0</v>
      </c>
      <c r="K26" s="12">
        <v>113374</v>
      </c>
      <c r="L26" s="10">
        <v>335503</v>
      </c>
      <c r="M26" s="17">
        <f t="shared" si="0"/>
        <v>4652246</v>
      </c>
    </row>
    <row r="27" spans="1:13" x14ac:dyDescent="0.35">
      <c r="A27" s="6" t="s">
        <v>32</v>
      </c>
      <c r="B27" s="12">
        <v>1822422</v>
      </c>
      <c r="C27" s="12">
        <v>624563</v>
      </c>
      <c r="D27" s="12">
        <v>34542</v>
      </c>
      <c r="E27" s="12">
        <v>30</v>
      </c>
      <c r="F27" s="12">
        <v>30978</v>
      </c>
      <c r="G27" s="12">
        <v>74974</v>
      </c>
      <c r="H27" s="12">
        <v>8</v>
      </c>
      <c r="I27" s="12">
        <v>5986</v>
      </c>
      <c r="J27" s="10">
        <v>0</v>
      </c>
      <c r="K27" s="12">
        <v>18769</v>
      </c>
      <c r="L27" s="10">
        <v>0</v>
      </c>
      <c r="M27" s="17">
        <f t="shared" si="0"/>
        <v>2612272</v>
      </c>
    </row>
    <row r="28" spans="1:13" x14ac:dyDescent="0.35">
      <c r="A28" s="6" t="s">
        <v>33</v>
      </c>
      <c r="B28" s="12">
        <v>2037984</v>
      </c>
      <c r="C28" s="12">
        <v>698439</v>
      </c>
      <c r="D28" s="12">
        <v>38628</v>
      </c>
      <c r="E28" s="12">
        <v>34</v>
      </c>
      <c r="F28" s="12">
        <v>34642</v>
      </c>
      <c r="G28" s="12">
        <v>86810</v>
      </c>
      <c r="H28" s="12">
        <v>22</v>
      </c>
      <c r="I28" s="12">
        <v>6694</v>
      </c>
      <c r="J28" s="10">
        <v>0</v>
      </c>
      <c r="K28" s="12">
        <v>49985</v>
      </c>
      <c r="L28" s="10">
        <v>8228</v>
      </c>
      <c r="M28" s="17">
        <f t="shared" si="0"/>
        <v>2961466</v>
      </c>
    </row>
    <row r="29" spans="1:13" x14ac:dyDescent="0.35">
      <c r="A29" s="6" t="s">
        <v>34</v>
      </c>
      <c r="B29" s="12">
        <v>1990379</v>
      </c>
      <c r="C29" s="12">
        <v>682124</v>
      </c>
      <c r="D29" s="12">
        <v>37726</v>
      </c>
      <c r="E29" s="12">
        <v>33</v>
      </c>
      <c r="F29" s="12">
        <v>33833</v>
      </c>
      <c r="G29" s="12">
        <v>81210</v>
      </c>
      <c r="H29" s="12">
        <v>8</v>
      </c>
      <c r="I29" s="12">
        <v>6538</v>
      </c>
      <c r="J29" s="10">
        <v>0</v>
      </c>
      <c r="K29" s="12">
        <v>17306</v>
      </c>
      <c r="L29" s="10">
        <v>149216</v>
      </c>
      <c r="M29" s="17">
        <f t="shared" si="0"/>
        <v>2998373</v>
      </c>
    </row>
    <row r="30" spans="1:13" x14ac:dyDescent="0.35">
      <c r="A30" s="6" t="s">
        <v>35</v>
      </c>
      <c r="B30" s="12">
        <v>2985319</v>
      </c>
      <c r="C30" s="12">
        <v>1023100</v>
      </c>
      <c r="D30" s="12">
        <v>56584</v>
      </c>
      <c r="E30" s="12">
        <v>50</v>
      </c>
      <c r="F30" s="12">
        <v>50746</v>
      </c>
      <c r="G30" s="12">
        <v>124656</v>
      </c>
      <c r="H30" s="12">
        <v>54</v>
      </c>
      <c r="I30" s="12">
        <v>9806</v>
      </c>
      <c r="J30" s="10">
        <v>0</v>
      </c>
      <c r="K30" s="12">
        <v>125845</v>
      </c>
      <c r="L30" s="10">
        <v>0</v>
      </c>
      <c r="M30" s="17">
        <f t="shared" si="0"/>
        <v>4376160</v>
      </c>
    </row>
    <row r="31" spans="1:13" x14ac:dyDescent="0.35">
      <c r="A31" s="6" t="s">
        <v>36</v>
      </c>
      <c r="B31" s="12">
        <v>2364187</v>
      </c>
      <c r="C31" s="12">
        <v>810232</v>
      </c>
      <c r="D31" s="12">
        <v>44811</v>
      </c>
      <c r="E31" s="12">
        <v>39</v>
      </c>
      <c r="F31" s="12">
        <v>40187</v>
      </c>
      <c r="G31" s="12">
        <v>98212</v>
      </c>
      <c r="H31" s="12">
        <v>35</v>
      </c>
      <c r="I31" s="12">
        <v>7766</v>
      </c>
      <c r="J31" s="10">
        <v>0</v>
      </c>
      <c r="K31" s="12">
        <v>81733</v>
      </c>
      <c r="L31" s="10">
        <v>0</v>
      </c>
      <c r="M31" s="17">
        <f t="shared" si="0"/>
        <v>3447202</v>
      </c>
    </row>
    <row r="32" spans="1:13" x14ac:dyDescent="0.35">
      <c r="A32" s="6" t="s">
        <v>37</v>
      </c>
      <c r="B32" s="12">
        <v>2010119</v>
      </c>
      <c r="C32" s="12">
        <v>688889</v>
      </c>
      <c r="D32" s="12">
        <v>38100</v>
      </c>
      <c r="E32" s="12">
        <v>34</v>
      </c>
      <c r="F32" s="12">
        <v>34169</v>
      </c>
      <c r="G32" s="12">
        <v>81207</v>
      </c>
      <c r="H32" s="12">
        <v>19</v>
      </c>
      <c r="I32" s="12">
        <v>6603</v>
      </c>
      <c r="J32" s="10">
        <v>0</v>
      </c>
      <c r="K32" s="12">
        <v>42779</v>
      </c>
      <c r="L32" s="10">
        <v>0</v>
      </c>
      <c r="M32" s="17">
        <f t="shared" si="0"/>
        <v>2901919</v>
      </c>
    </row>
    <row r="33" spans="1:13" x14ac:dyDescent="0.35">
      <c r="A33" s="6" t="s">
        <v>38</v>
      </c>
      <c r="B33" s="12">
        <v>1981769</v>
      </c>
      <c r="C33" s="12">
        <v>679173</v>
      </c>
      <c r="D33" s="12">
        <v>37563</v>
      </c>
      <c r="E33" s="12">
        <v>33</v>
      </c>
      <c r="F33" s="12">
        <v>33687</v>
      </c>
      <c r="G33" s="12">
        <v>80833</v>
      </c>
      <c r="H33" s="12">
        <v>13</v>
      </c>
      <c r="I33" s="12">
        <v>6509</v>
      </c>
      <c r="J33" s="10">
        <v>0</v>
      </c>
      <c r="K33" s="12">
        <v>28961</v>
      </c>
      <c r="L33" s="10">
        <v>0</v>
      </c>
      <c r="M33" s="17">
        <f t="shared" si="0"/>
        <v>2848541</v>
      </c>
    </row>
    <row r="34" spans="1:13" x14ac:dyDescent="0.35">
      <c r="A34" s="6" t="s">
        <v>39</v>
      </c>
      <c r="B34" s="12">
        <v>3837511</v>
      </c>
      <c r="C34" s="12">
        <v>1315156</v>
      </c>
      <c r="D34" s="12">
        <v>72736</v>
      </c>
      <c r="E34" s="12">
        <v>64</v>
      </c>
      <c r="F34" s="12">
        <v>65232</v>
      </c>
      <c r="G34" s="12">
        <v>164344</v>
      </c>
      <c r="H34" s="12">
        <v>72</v>
      </c>
      <c r="I34" s="12">
        <v>12605</v>
      </c>
      <c r="J34" s="10">
        <v>0</v>
      </c>
      <c r="K34" s="12">
        <v>166595</v>
      </c>
      <c r="L34" s="10">
        <v>544029</v>
      </c>
      <c r="M34" s="17">
        <f t="shared" si="0"/>
        <v>6178344</v>
      </c>
    </row>
    <row r="35" spans="1:13" x14ac:dyDescent="0.35">
      <c r="A35" s="6" t="s">
        <v>40</v>
      </c>
      <c r="B35" s="12">
        <v>5075006</v>
      </c>
      <c r="C35" s="12">
        <v>1739258</v>
      </c>
      <c r="D35" s="12">
        <v>96192</v>
      </c>
      <c r="E35" s="12">
        <v>85</v>
      </c>
      <c r="F35" s="12">
        <v>86267</v>
      </c>
      <c r="G35" s="12">
        <v>205098</v>
      </c>
      <c r="H35" s="12">
        <v>107</v>
      </c>
      <c r="I35" s="12">
        <v>16670</v>
      </c>
      <c r="J35" s="10">
        <v>0</v>
      </c>
      <c r="K35" s="12">
        <v>247994</v>
      </c>
      <c r="L35" s="10">
        <v>4751</v>
      </c>
      <c r="M35" s="17">
        <f t="shared" si="0"/>
        <v>7471428</v>
      </c>
    </row>
    <row r="36" spans="1:13" x14ac:dyDescent="0.35">
      <c r="A36" s="6" t="s">
        <v>41</v>
      </c>
      <c r="B36" s="12">
        <v>3094850</v>
      </c>
      <c r="C36" s="12">
        <v>1060638</v>
      </c>
      <c r="D36" s="12">
        <v>58660</v>
      </c>
      <c r="E36" s="12">
        <v>52</v>
      </c>
      <c r="F36" s="12">
        <v>52607</v>
      </c>
      <c r="G36" s="12">
        <v>125163</v>
      </c>
      <c r="H36" s="12">
        <v>55</v>
      </c>
      <c r="I36" s="12">
        <v>10166</v>
      </c>
      <c r="J36" s="10">
        <v>0</v>
      </c>
      <c r="K36" s="12">
        <v>127151</v>
      </c>
      <c r="L36" s="10">
        <v>0</v>
      </c>
      <c r="M36" s="17">
        <f t="shared" si="0"/>
        <v>4529342</v>
      </c>
    </row>
    <row r="37" spans="1:13" x14ac:dyDescent="0.35">
      <c r="A37" s="6" t="s">
        <v>42</v>
      </c>
      <c r="B37" s="12">
        <v>2195962</v>
      </c>
      <c r="C37" s="12">
        <v>752579</v>
      </c>
      <c r="D37" s="12">
        <v>41622</v>
      </c>
      <c r="E37" s="12">
        <v>37</v>
      </c>
      <c r="F37" s="12">
        <v>37328</v>
      </c>
      <c r="G37" s="12">
        <v>91478</v>
      </c>
      <c r="H37" s="12">
        <v>38</v>
      </c>
      <c r="I37" s="12">
        <v>7213</v>
      </c>
      <c r="J37" s="10">
        <v>0</v>
      </c>
      <c r="K37" s="12">
        <v>87323</v>
      </c>
      <c r="L37" s="10">
        <v>0</v>
      </c>
      <c r="M37" s="17">
        <f t="shared" si="0"/>
        <v>3213580</v>
      </c>
    </row>
    <row r="38" spans="1:13" x14ac:dyDescent="0.35">
      <c r="A38" s="6" t="s">
        <v>43</v>
      </c>
      <c r="B38" s="12">
        <v>1788032</v>
      </c>
      <c r="C38" s="12">
        <v>612777</v>
      </c>
      <c r="D38" s="12">
        <v>33891</v>
      </c>
      <c r="E38" s="12">
        <v>30</v>
      </c>
      <c r="F38" s="12">
        <v>30394</v>
      </c>
      <c r="G38" s="12">
        <v>76808</v>
      </c>
      <c r="H38" s="12">
        <v>10</v>
      </c>
      <c r="I38" s="12">
        <v>5873</v>
      </c>
      <c r="J38" s="10">
        <v>0</v>
      </c>
      <c r="K38" s="12">
        <v>22628</v>
      </c>
      <c r="L38" s="10">
        <v>0</v>
      </c>
      <c r="M38" s="17">
        <f t="shared" si="0"/>
        <v>2570443</v>
      </c>
    </row>
    <row r="39" spans="1:13" ht="15" thickBot="1" x14ac:dyDescent="0.4">
      <c r="A39" s="7" t="s">
        <v>44</v>
      </c>
      <c r="B39" s="13">
        <f>SUM(B6:B38)</f>
        <v>117221177</v>
      </c>
      <c r="C39" s="13">
        <f t="shared" ref="C39:M39" si="1">SUM(C6:C38)</f>
        <v>40172932</v>
      </c>
      <c r="D39" s="13">
        <f t="shared" si="1"/>
        <v>2221819</v>
      </c>
      <c r="E39" s="13">
        <f t="shared" si="1"/>
        <v>1954</v>
      </c>
      <c r="F39" s="13">
        <f t="shared" si="1"/>
        <v>1992571</v>
      </c>
      <c r="G39" s="13">
        <f t="shared" si="1"/>
        <v>4786586</v>
      </c>
      <c r="H39" s="13">
        <f t="shared" si="1"/>
        <v>1988</v>
      </c>
      <c r="I39" s="13">
        <f t="shared" si="1"/>
        <v>385036</v>
      </c>
      <c r="J39" s="13">
        <f t="shared" si="1"/>
        <v>0</v>
      </c>
      <c r="K39" s="13">
        <f t="shared" si="1"/>
        <v>4597668</v>
      </c>
      <c r="L39" s="13">
        <f t="shared" si="1"/>
        <v>7974485</v>
      </c>
      <c r="M39" s="18">
        <f t="shared" si="1"/>
        <v>179356216</v>
      </c>
    </row>
    <row r="40" spans="1:13" ht="15" thickTop="1" x14ac:dyDescent="0.35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</sheetData>
  <pageMargins left="1.1811023622047245" right="0.15748031496062992" top="1.3779527559055118" bottom="0.74803149606299213" header="0.62992125984251968" footer="0.31496062992125984"/>
  <pageSetup paperSize="5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="90" zoomScaleNormal="90" workbookViewId="0">
      <selection activeCell="A5" sqref="A5"/>
    </sheetView>
  </sheetViews>
  <sheetFormatPr baseColWidth="10" defaultRowHeight="14.5" x14ac:dyDescent="0.35"/>
  <cols>
    <col min="1" max="1" width="23.453125" customWidth="1"/>
    <col min="2" max="6" width="21.08984375" customWidth="1"/>
    <col min="7" max="10" width="23.453125" customWidth="1"/>
    <col min="11" max="13" width="20.453125" customWidth="1"/>
  </cols>
  <sheetData>
    <row r="1" spans="1:13" ht="18.5" x14ac:dyDescent="0.45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.5" x14ac:dyDescent="0.4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.5" x14ac:dyDescent="0.45">
      <c r="A3" s="4" t="s">
        <v>54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8.5" x14ac:dyDescent="0.45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1" customFormat="1" ht="58" x14ac:dyDescent="0.3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3" ht="21" customHeight="1" x14ac:dyDescent="0.35">
      <c r="A6" s="6" t="s">
        <v>11</v>
      </c>
      <c r="B6" s="9">
        <v>2070437</v>
      </c>
      <c r="C6" s="9">
        <v>695264</v>
      </c>
      <c r="D6" s="9">
        <v>40229</v>
      </c>
      <c r="E6" s="9">
        <v>0</v>
      </c>
      <c r="F6" s="9">
        <v>34081</v>
      </c>
      <c r="G6" s="9">
        <v>82702</v>
      </c>
      <c r="H6" s="9">
        <v>0</v>
      </c>
      <c r="I6" s="9">
        <v>6551</v>
      </c>
      <c r="J6" s="10">
        <v>0</v>
      </c>
      <c r="K6" s="9">
        <v>45813</v>
      </c>
      <c r="L6" s="10">
        <v>0</v>
      </c>
      <c r="M6" s="17">
        <f>SUM(B6:L6)</f>
        <v>2975077</v>
      </c>
    </row>
    <row r="7" spans="1:13" x14ac:dyDescent="0.35">
      <c r="A7" s="6" t="s">
        <v>12</v>
      </c>
      <c r="B7" s="12">
        <v>2460760</v>
      </c>
      <c r="C7" s="12">
        <v>826337</v>
      </c>
      <c r="D7" s="12">
        <v>47814</v>
      </c>
      <c r="E7" s="12">
        <v>0</v>
      </c>
      <c r="F7" s="12">
        <v>40506</v>
      </c>
      <c r="G7" s="12">
        <v>90362</v>
      </c>
      <c r="H7" s="12">
        <v>0</v>
      </c>
      <c r="I7" s="12">
        <v>7786</v>
      </c>
      <c r="J7" s="10">
        <v>0</v>
      </c>
      <c r="K7" s="12">
        <v>56915</v>
      </c>
      <c r="L7" s="10">
        <v>0</v>
      </c>
      <c r="M7" s="17">
        <f t="shared" ref="M7:M38" si="0">SUM(B7:L7)</f>
        <v>3530480</v>
      </c>
    </row>
    <row r="8" spans="1:13" x14ac:dyDescent="0.35">
      <c r="A8" s="6" t="s">
        <v>13</v>
      </c>
      <c r="B8" s="12">
        <v>3027016</v>
      </c>
      <c r="C8" s="12">
        <v>1016488</v>
      </c>
      <c r="D8" s="12">
        <v>58816</v>
      </c>
      <c r="E8" s="12">
        <v>0</v>
      </c>
      <c r="F8" s="12">
        <v>49827</v>
      </c>
      <c r="G8" s="12">
        <v>114238</v>
      </c>
      <c r="H8" s="12">
        <v>0</v>
      </c>
      <c r="I8" s="12">
        <v>9577</v>
      </c>
      <c r="J8" s="10">
        <v>0</v>
      </c>
      <c r="K8" s="12">
        <v>91999</v>
      </c>
      <c r="L8" s="10">
        <v>0</v>
      </c>
      <c r="M8" s="17">
        <f t="shared" si="0"/>
        <v>4367961</v>
      </c>
    </row>
    <row r="9" spans="1:13" x14ac:dyDescent="0.35">
      <c r="A9" s="6" t="s">
        <v>14</v>
      </c>
      <c r="B9" s="12">
        <v>4520777</v>
      </c>
      <c r="C9" s="12">
        <v>1518101</v>
      </c>
      <c r="D9" s="12">
        <v>87841</v>
      </c>
      <c r="E9" s="12">
        <v>0</v>
      </c>
      <c r="F9" s="12">
        <v>74416</v>
      </c>
      <c r="G9" s="12">
        <v>179038</v>
      </c>
      <c r="H9" s="12">
        <v>0</v>
      </c>
      <c r="I9" s="12">
        <v>14303</v>
      </c>
      <c r="J9" s="10">
        <v>0</v>
      </c>
      <c r="K9" s="12">
        <v>220455</v>
      </c>
      <c r="L9" s="10">
        <v>40446</v>
      </c>
      <c r="M9" s="17">
        <f t="shared" si="0"/>
        <v>6655377</v>
      </c>
    </row>
    <row r="10" spans="1:13" x14ac:dyDescent="0.35">
      <c r="A10" s="6" t="s">
        <v>15</v>
      </c>
      <c r="B10" s="12">
        <v>2014055</v>
      </c>
      <c r="C10" s="12">
        <v>676330</v>
      </c>
      <c r="D10" s="12">
        <v>39134</v>
      </c>
      <c r="E10" s="12">
        <v>0</v>
      </c>
      <c r="F10" s="12">
        <v>33153</v>
      </c>
      <c r="G10" s="12">
        <v>81248</v>
      </c>
      <c r="H10" s="12">
        <v>0</v>
      </c>
      <c r="I10" s="12">
        <v>6372</v>
      </c>
      <c r="J10" s="10">
        <v>0</v>
      </c>
      <c r="K10" s="12">
        <v>25180</v>
      </c>
      <c r="L10" s="10">
        <v>206430</v>
      </c>
      <c r="M10" s="17">
        <f t="shared" si="0"/>
        <v>3081902</v>
      </c>
    </row>
    <row r="11" spans="1:13" x14ac:dyDescent="0.35">
      <c r="A11" s="6" t="s">
        <v>16</v>
      </c>
      <c r="B11" s="12">
        <v>8741598</v>
      </c>
      <c r="C11" s="12">
        <v>2935476</v>
      </c>
      <c r="D11" s="12">
        <v>169853</v>
      </c>
      <c r="E11" s="12">
        <v>0</v>
      </c>
      <c r="F11" s="12">
        <v>143895</v>
      </c>
      <c r="G11" s="12">
        <v>330689</v>
      </c>
      <c r="H11" s="12">
        <v>0</v>
      </c>
      <c r="I11" s="12">
        <v>27658</v>
      </c>
      <c r="J11" s="10">
        <v>0</v>
      </c>
      <c r="K11" s="12">
        <v>502118</v>
      </c>
      <c r="L11" s="10">
        <v>0</v>
      </c>
      <c r="M11" s="17">
        <f t="shared" si="0"/>
        <v>12851287</v>
      </c>
    </row>
    <row r="12" spans="1:13" x14ac:dyDescent="0.35">
      <c r="A12" s="6" t="s">
        <v>17</v>
      </c>
      <c r="B12" s="12">
        <v>18502847</v>
      </c>
      <c r="C12" s="12">
        <v>6213356</v>
      </c>
      <c r="D12" s="12">
        <v>359518</v>
      </c>
      <c r="E12" s="12">
        <v>0</v>
      </c>
      <c r="F12" s="12">
        <v>304573</v>
      </c>
      <c r="G12" s="12">
        <v>729222</v>
      </c>
      <c r="H12" s="12">
        <v>0</v>
      </c>
      <c r="I12" s="12">
        <v>58542</v>
      </c>
      <c r="J12" s="10">
        <v>0</v>
      </c>
      <c r="K12" s="12">
        <v>944299</v>
      </c>
      <c r="L12" s="10">
        <v>1124469</v>
      </c>
      <c r="M12" s="17">
        <f t="shared" si="0"/>
        <v>28236826</v>
      </c>
    </row>
    <row r="13" spans="1:13" x14ac:dyDescent="0.35">
      <c r="A13" s="6" t="s">
        <v>18</v>
      </c>
      <c r="B13" s="12">
        <v>5126568</v>
      </c>
      <c r="C13" s="12">
        <v>1721529</v>
      </c>
      <c r="D13" s="12">
        <v>99611</v>
      </c>
      <c r="E13" s="12">
        <v>0</v>
      </c>
      <c r="F13" s="12">
        <v>84388</v>
      </c>
      <c r="G13" s="12">
        <v>195668</v>
      </c>
      <c r="H13" s="12">
        <v>0</v>
      </c>
      <c r="I13" s="12">
        <v>16220</v>
      </c>
      <c r="J13" s="10">
        <v>0</v>
      </c>
      <c r="K13" s="12">
        <v>256472</v>
      </c>
      <c r="L13" s="10">
        <v>64464</v>
      </c>
      <c r="M13" s="17">
        <f t="shared" si="0"/>
        <v>7564920</v>
      </c>
    </row>
    <row r="14" spans="1:13" x14ac:dyDescent="0.35">
      <c r="A14" s="6" t="s">
        <v>19</v>
      </c>
      <c r="B14" s="12">
        <v>2036573</v>
      </c>
      <c r="C14" s="12">
        <v>683892</v>
      </c>
      <c r="D14" s="12">
        <v>39572</v>
      </c>
      <c r="E14" s="12">
        <v>0</v>
      </c>
      <c r="F14" s="12">
        <v>33524</v>
      </c>
      <c r="G14" s="12">
        <v>78500</v>
      </c>
      <c r="H14" s="12">
        <v>0</v>
      </c>
      <c r="I14" s="12">
        <v>6443</v>
      </c>
      <c r="J14" s="10">
        <v>0</v>
      </c>
      <c r="K14" s="12">
        <v>49573</v>
      </c>
      <c r="L14" s="10">
        <v>0</v>
      </c>
      <c r="M14" s="17">
        <f t="shared" si="0"/>
        <v>2928077</v>
      </c>
    </row>
    <row r="15" spans="1:13" x14ac:dyDescent="0.35">
      <c r="A15" s="6" t="s">
        <v>20</v>
      </c>
      <c r="B15" s="12">
        <v>2066287</v>
      </c>
      <c r="C15" s="12">
        <v>693870</v>
      </c>
      <c r="D15" s="12">
        <v>40149</v>
      </c>
      <c r="E15" s="12">
        <v>0</v>
      </c>
      <c r="F15" s="12">
        <v>34013</v>
      </c>
      <c r="G15" s="12">
        <v>81828</v>
      </c>
      <c r="H15" s="12">
        <v>0</v>
      </c>
      <c r="I15" s="12">
        <v>6538</v>
      </c>
      <c r="J15" s="10">
        <v>0</v>
      </c>
      <c r="K15" s="12">
        <v>44436</v>
      </c>
      <c r="L15" s="10">
        <v>0</v>
      </c>
      <c r="M15" s="17">
        <f t="shared" si="0"/>
        <v>2967121</v>
      </c>
    </row>
    <row r="16" spans="1:13" x14ac:dyDescent="0.35">
      <c r="A16" s="6" t="s">
        <v>21</v>
      </c>
      <c r="B16" s="12">
        <v>9633862</v>
      </c>
      <c r="C16" s="12">
        <v>3235103</v>
      </c>
      <c r="D16" s="12">
        <v>187190</v>
      </c>
      <c r="E16" s="12">
        <v>0</v>
      </c>
      <c r="F16" s="12">
        <v>158582</v>
      </c>
      <c r="G16" s="12">
        <v>369074</v>
      </c>
      <c r="H16" s="12">
        <v>0</v>
      </c>
      <c r="I16" s="12">
        <v>30481</v>
      </c>
      <c r="J16" s="10">
        <v>0</v>
      </c>
      <c r="K16" s="12">
        <v>552000</v>
      </c>
      <c r="L16" s="10">
        <v>184591</v>
      </c>
      <c r="M16" s="17">
        <f t="shared" si="0"/>
        <v>14350883</v>
      </c>
    </row>
    <row r="17" spans="1:13" x14ac:dyDescent="0.35">
      <c r="A17" s="6" t="s">
        <v>22</v>
      </c>
      <c r="B17" s="12">
        <v>3266064</v>
      </c>
      <c r="C17" s="12">
        <v>1096762</v>
      </c>
      <c r="D17" s="12">
        <v>63461</v>
      </c>
      <c r="E17" s="12">
        <v>0</v>
      </c>
      <c r="F17" s="12">
        <v>53762</v>
      </c>
      <c r="G17" s="12">
        <v>126535</v>
      </c>
      <c r="H17" s="12">
        <v>0</v>
      </c>
      <c r="I17" s="12">
        <v>10334</v>
      </c>
      <c r="J17" s="10">
        <v>0</v>
      </c>
      <c r="K17" s="12">
        <v>147246</v>
      </c>
      <c r="L17" s="10">
        <v>815702</v>
      </c>
      <c r="M17" s="17">
        <f t="shared" si="0"/>
        <v>5579866</v>
      </c>
    </row>
    <row r="18" spans="1:13" x14ac:dyDescent="0.35">
      <c r="A18" s="6" t="s">
        <v>23</v>
      </c>
      <c r="B18" s="12">
        <v>1956330</v>
      </c>
      <c r="C18" s="12">
        <v>656946</v>
      </c>
      <c r="D18" s="12">
        <v>38012</v>
      </c>
      <c r="E18" s="12">
        <v>0</v>
      </c>
      <c r="F18" s="12">
        <v>32203</v>
      </c>
      <c r="G18" s="12">
        <v>81516</v>
      </c>
      <c r="H18" s="12">
        <v>0</v>
      </c>
      <c r="I18" s="12">
        <v>6190</v>
      </c>
      <c r="J18" s="10">
        <v>0</v>
      </c>
      <c r="K18" s="12">
        <v>40446</v>
      </c>
      <c r="L18" s="10">
        <v>187063</v>
      </c>
      <c r="M18" s="17">
        <f t="shared" si="0"/>
        <v>2998706</v>
      </c>
    </row>
    <row r="19" spans="1:13" x14ac:dyDescent="0.35">
      <c r="A19" s="6" t="s">
        <v>24</v>
      </c>
      <c r="B19" s="12">
        <v>1912457</v>
      </c>
      <c r="C19" s="12">
        <v>642213</v>
      </c>
      <c r="D19" s="12">
        <v>37160</v>
      </c>
      <c r="E19" s="12">
        <v>0</v>
      </c>
      <c r="F19" s="12">
        <v>31481</v>
      </c>
      <c r="G19" s="12">
        <v>75234</v>
      </c>
      <c r="H19" s="12">
        <v>0</v>
      </c>
      <c r="I19" s="12">
        <v>6051</v>
      </c>
      <c r="J19" s="10">
        <v>0</v>
      </c>
      <c r="K19" s="12">
        <v>25693</v>
      </c>
      <c r="L19" s="10">
        <v>0</v>
      </c>
      <c r="M19" s="17">
        <f t="shared" si="0"/>
        <v>2730289</v>
      </c>
    </row>
    <row r="20" spans="1:13" x14ac:dyDescent="0.35">
      <c r="A20" s="6" t="s">
        <v>25</v>
      </c>
      <c r="B20" s="12">
        <v>2381803</v>
      </c>
      <c r="C20" s="12">
        <v>799822</v>
      </c>
      <c r="D20" s="12">
        <v>46279</v>
      </c>
      <c r="E20" s="12">
        <v>0</v>
      </c>
      <c r="F20" s="12">
        <v>39207</v>
      </c>
      <c r="G20" s="12">
        <v>93745</v>
      </c>
      <c r="H20" s="12">
        <v>0</v>
      </c>
      <c r="I20" s="12">
        <v>7536</v>
      </c>
      <c r="J20" s="10">
        <v>0</v>
      </c>
      <c r="K20" s="12">
        <v>68861</v>
      </c>
      <c r="L20" s="10">
        <v>36341</v>
      </c>
      <c r="M20" s="17">
        <f t="shared" si="0"/>
        <v>3473594</v>
      </c>
    </row>
    <row r="21" spans="1:13" x14ac:dyDescent="0.35">
      <c r="A21" s="6" t="s">
        <v>26</v>
      </c>
      <c r="B21" s="12">
        <v>2241875</v>
      </c>
      <c r="C21" s="12">
        <v>752834</v>
      </c>
      <c r="D21" s="12">
        <v>43561</v>
      </c>
      <c r="E21" s="12">
        <v>0</v>
      </c>
      <c r="F21" s="12">
        <v>36903</v>
      </c>
      <c r="G21" s="12">
        <v>88297</v>
      </c>
      <c r="H21" s="12">
        <v>0</v>
      </c>
      <c r="I21" s="12">
        <v>7093</v>
      </c>
      <c r="J21" s="10">
        <v>0</v>
      </c>
      <c r="K21" s="12">
        <v>47895</v>
      </c>
      <c r="L21" s="10">
        <v>0</v>
      </c>
      <c r="M21" s="17">
        <f t="shared" si="0"/>
        <v>3218458</v>
      </c>
    </row>
    <row r="22" spans="1:13" x14ac:dyDescent="0.35">
      <c r="A22" s="6" t="s">
        <v>27</v>
      </c>
      <c r="B22" s="12">
        <v>3633174</v>
      </c>
      <c r="C22" s="12">
        <v>1220040</v>
      </c>
      <c r="D22" s="12">
        <v>70594</v>
      </c>
      <c r="E22" s="12">
        <v>0</v>
      </c>
      <c r="F22" s="12">
        <v>59805</v>
      </c>
      <c r="G22" s="12">
        <v>145125</v>
      </c>
      <c r="H22" s="12">
        <v>0</v>
      </c>
      <c r="I22" s="12">
        <v>11495</v>
      </c>
      <c r="J22" s="10">
        <v>0</v>
      </c>
      <c r="K22" s="12">
        <v>171256</v>
      </c>
      <c r="L22" s="10">
        <v>0</v>
      </c>
      <c r="M22" s="17">
        <f t="shared" si="0"/>
        <v>5311489</v>
      </c>
    </row>
    <row r="23" spans="1:13" x14ac:dyDescent="0.35">
      <c r="A23" s="6" t="s">
        <v>28</v>
      </c>
      <c r="B23" s="12">
        <v>6170858</v>
      </c>
      <c r="C23" s="12">
        <v>2072207</v>
      </c>
      <c r="D23" s="12">
        <v>119902</v>
      </c>
      <c r="E23" s="12">
        <v>0</v>
      </c>
      <c r="F23" s="12">
        <v>101578</v>
      </c>
      <c r="G23" s="12">
        <v>256460</v>
      </c>
      <c r="H23" s="12">
        <v>0</v>
      </c>
      <c r="I23" s="12">
        <v>19524</v>
      </c>
      <c r="J23" s="10">
        <v>0</v>
      </c>
      <c r="K23" s="12">
        <v>299392</v>
      </c>
      <c r="L23" s="10">
        <v>12102</v>
      </c>
      <c r="M23" s="17">
        <f t="shared" si="0"/>
        <v>9052023</v>
      </c>
    </row>
    <row r="24" spans="1:13" x14ac:dyDescent="0.35">
      <c r="A24" s="6" t="s">
        <v>29</v>
      </c>
      <c r="B24" s="12">
        <v>2054812</v>
      </c>
      <c r="C24" s="12">
        <v>690017</v>
      </c>
      <c r="D24" s="12">
        <v>39926</v>
      </c>
      <c r="E24" s="12">
        <v>0</v>
      </c>
      <c r="F24" s="12">
        <v>33824</v>
      </c>
      <c r="G24" s="12">
        <v>84597</v>
      </c>
      <c r="H24" s="12">
        <v>0</v>
      </c>
      <c r="I24" s="12">
        <v>6501</v>
      </c>
      <c r="J24" s="10">
        <v>0</v>
      </c>
      <c r="K24" s="12">
        <v>40843</v>
      </c>
      <c r="L24" s="10">
        <v>0</v>
      </c>
      <c r="M24" s="17">
        <f t="shared" si="0"/>
        <v>2950520</v>
      </c>
    </row>
    <row r="25" spans="1:13" x14ac:dyDescent="0.35">
      <c r="A25" s="6" t="s">
        <v>30</v>
      </c>
      <c r="B25" s="12">
        <v>2430651</v>
      </c>
      <c r="C25" s="12">
        <v>816226</v>
      </c>
      <c r="D25" s="12">
        <v>47229</v>
      </c>
      <c r="E25" s="12">
        <v>0</v>
      </c>
      <c r="F25" s="12">
        <v>40011</v>
      </c>
      <c r="G25" s="12">
        <v>98745</v>
      </c>
      <c r="H25" s="12">
        <v>0</v>
      </c>
      <c r="I25" s="12">
        <v>7690</v>
      </c>
      <c r="J25" s="10">
        <v>0</v>
      </c>
      <c r="K25" s="12">
        <v>70082</v>
      </c>
      <c r="L25" s="10">
        <v>0</v>
      </c>
      <c r="M25" s="17">
        <f t="shared" si="0"/>
        <v>3510634</v>
      </c>
    </row>
    <row r="26" spans="1:13" x14ac:dyDescent="0.35">
      <c r="A26" s="6" t="s">
        <v>31</v>
      </c>
      <c r="B26" s="12">
        <v>3072781</v>
      </c>
      <c r="C26" s="12">
        <v>1031857</v>
      </c>
      <c r="D26" s="12">
        <v>59705</v>
      </c>
      <c r="E26" s="12">
        <v>0</v>
      </c>
      <c r="F26" s="12">
        <v>50581</v>
      </c>
      <c r="G26" s="12">
        <v>112970</v>
      </c>
      <c r="H26" s="12">
        <v>0</v>
      </c>
      <c r="I26" s="12">
        <v>9722</v>
      </c>
      <c r="J26" s="10">
        <v>0</v>
      </c>
      <c r="K26" s="12">
        <v>121017</v>
      </c>
      <c r="L26" s="10">
        <v>533862</v>
      </c>
      <c r="M26" s="17">
        <f t="shared" si="0"/>
        <v>4992495</v>
      </c>
    </row>
    <row r="27" spans="1:13" x14ac:dyDescent="0.35">
      <c r="A27" s="6" t="s">
        <v>32</v>
      </c>
      <c r="B27" s="12">
        <v>1891981</v>
      </c>
      <c r="C27" s="12">
        <v>635338</v>
      </c>
      <c r="D27" s="12">
        <v>36762</v>
      </c>
      <c r="E27" s="12">
        <v>0</v>
      </c>
      <c r="F27" s="12">
        <v>31144</v>
      </c>
      <c r="G27" s="12">
        <v>74974</v>
      </c>
      <c r="H27" s="12">
        <v>0</v>
      </c>
      <c r="I27" s="12">
        <v>5986</v>
      </c>
      <c r="J27" s="10">
        <v>0</v>
      </c>
      <c r="K27" s="12">
        <v>20035</v>
      </c>
      <c r="L27" s="10">
        <v>0</v>
      </c>
      <c r="M27" s="17">
        <f t="shared" si="0"/>
        <v>2696220</v>
      </c>
    </row>
    <row r="28" spans="1:13" x14ac:dyDescent="0.35">
      <c r="A28" s="6" t="s">
        <v>33</v>
      </c>
      <c r="B28" s="12">
        <v>2115771</v>
      </c>
      <c r="C28" s="12">
        <v>710487</v>
      </c>
      <c r="D28" s="12">
        <v>41110</v>
      </c>
      <c r="E28" s="12">
        <v>0</v>
      </c>
      <c r="F28" s="12">
        <v>34827</v>
      </c>
      <c r="G28" s="12">
        <v>86810</v>
      </c>
      <c r="H28" s="12">
        <v>0</v>
      </c>
      <c r="I28" s="12">
        <v>6694</v>
      </c>
      <c r="J28" s="10">
        <v>0</v>
      </c>
      <c r="K28" s="12">
        <v>53355</v>
      </c>
      <c r="L28" s="10">
        <v>1078628</v>
      </c>
      <c r="M28" s="17">
        <f t="shared" si="0"/>
        <v>4127682</v>
      </c>
    </row>
    <row r="29" spans="1:13" x14ac:dyDescent="0.35">
      <c r="A29" s="6" t="s">
        <v>34</v>
      </c>
      <c r="B29" s="12">
        <v>2066349</v>
      </c>
      <c r="C29" s="12">
        <v>693891</v>
      </c>
      <c r="D29" s="12">
        <v>40150</v>
      </c>
      <c r="E29" s="12">
        <v>0</v>
      </c>
      <c r="F29" s="12">
        <v>34014</v>
      </c>
      <c r="G29" s="12">
        <v>81210</v>
      </c>
      <c r="H29" s="12">
        <v>0</v>
      </c>
      <c r="I29" s="12">
        <v>6538</v>
      </c>
      <c r="J29" s="10">
        <v>0</v>
      </c>
      <c r="K29" s="12">
        <v>18472</v>
      </c>
      <c r="L29" s="10">
        <v>0</v>
      </c>
      <c r="M29" s="17">
        <f t="shared" si="0"/>
        <v>2940624</v>
      </c>
    </row>
    <row r="30" spans="1:13" x14ac:dyDescent="0.35">
      <c r="A30" s="6" t="s">
        <v>35</v>
      </c>
      <c r="B30" s="12">
        <v>3099265</v>
      </c>
      <c r="C30" s="12">
        <v>1040750</v>
      </c>
      <c r="D30" s="12">
        <v>60220</v>
      </c>
      <c r="E30" s="12">
        <v>0</v>
      </c>
      <c r="F30" s="12">
        <v>51017</v>
      </c>
      <c r="G30" s="12">
        <v>124656</v>
      </c>
      <c r="H30" s="12">
        <v>0</v>
      </c>
      <c r="I30" s="12">
        <v>9806</v>
      </c>
      <c r="J30" s="10">
        <v>0</v>
      </c>
      <c r="K30" s="12">
        <v>134329</v>
      </c>
      <c r="L30" s="10">
        <v>0</v>
      </c>
      <c r="M30" s="17">
        <f t="shared" si="0"/>
        <v>4520043</v>
      </c>
    </row>
    <row r="31" spans="1:13" x14ac:dyDescent="0.35">
      <c r="A31" s="6" t="s">
        <v>36</v>
      </c>
      <c r="B31" s="12">
        <v>2454425</v>
      </c>
      <c r="C31" s="12">
        <v>824209</v>
      </c>
      <c r="D31" s="12">
        <v>47691</v>
      </c>
      <c r="E31" s="12">
        <v>0</v>
      </c>
      <c r="F31" s="12">
        <v>40402</v>
      </c>
      <c r="G31" s="12">
        <v>98212</v>
      </c>
      <c r="H31" s="12">
        <v>0</v>
      </c>
      <c r="I31" s="12">
        <v>7766</v>
      </c>
      <c r="J31" s="10">
        <v>0</v>
      </c>
      <c r="K31" s="12">
        <v>87243</v>
      </c>
      <c r="L31" s="10">
        <v>0</v>
      </c>
      <c r="M31" s="17">
        <f t="shared" si="0"/>
        <v>3559948</v>
      </c>
    </row>
    <row r="32" spans="1:13" x14ac:dyDescent="0.35">
      <c r="A32" s="6" t="s">
        <v>37</v>
      </c>
      <c r="B32" s="12">
        <v>2086843</v>
      </c>
      <c r="C32" s="12">
        <v>700773</v>
      </c>
      <c r="D32" s="12">
        <v>40548</v>
      </c>
      <c r="E32" s="12">
        <v>0</v>
      </c>
      <c r="F32" s="12">
        <v>34351</v>
      </c>
      <c r="G32" s="12">
        <v>81207</v>
      </c>
      <c r="H32" s="12">
        <v>0</v>
      </c>
      <c r="I32" s="12">
        <v>6603</v>
      </c>
      <c r="J32" s="10">
        <v>0</v>
      </c>
      <c r="K32" s="12">
        <v>45663</v>
      </c>
      <c r="L32" s="10">
        <v>0</v>
      </c>
      <c r="M32" s="17">
        <f t="shared" si="0"/>
        <v>2995988</v>
      </c>
    </row>
    <row r="33" spans="1:13" x14ac:dyDescent="0.35">
      <c r="A33" s="6" t="s">
        <v>38</v>
      </c>
      <c r="B33" s="12">
        <v>2057411</v>
      </c>
      <c r="C33" s="12">
        <v>690890</v>
      </c>
      <c r="D33" s="12">
        <v>39976</v>
      </c>
      <c r="E33" s="12">
        <v>0</v>
      </c>
      <c r="F33" s="12">
        <v>33867</v>
      </c>
      <c r="G33" s="12">
        <v>80833</v>
      </c>
      <c r="H33" s="12">
        <v>0</v>
      </c>
      <c r="I33" s="12">
        <v>6509</v>
      </c>
      <c r="J33" s="10">
        <v>0</v>
      </c>
      <c r="K33" s="12">
        <v>30913</v>
      </c>
      <c r="L33" s="10">
        <v>0</v>
      </c>
      <c r="M33" s="17">
        <f t="shared" si="0"/>
        <v>2940399</v>
      </c>
    </row>
    <row r="34" spans="1:13" x14ac:dyDescent="0.35">
      <c r="A34" s="6" t="s">
        <v>39</v>
      </c>
      <c r="B34" s="12">
        <v>3983984</v>
      </c>
      <c r="C34" s="12">
        <v>1337843</v>
      </c>
      <c r="D34" s="12">
        <v>77411</v>
      </c>
      <c r="E34" s="12">
        <v>0</v>
      </c>
      <c r="F34" s="12">
        <v>65580</v>
      </c>
      <c r="G34" s="12">
        <v>164344</v>
      </c>
      <c r="H34" s="12">
        <v>0</v>
      </c>
      <c r="I34" s="12">
        <v>12605</v>
      </c>
      <c r="J34" s="10">
        <v>0</v>
      </c>
      <c r="K34" s="12">
        <v>177826</v>
      </c>
      <c r="L34" s="10">
        <v>455</v>
      </c>
      <c r="M34" s="17">
        <f t="shared" si="0"/>
        <v>5820048</v>
      </c>
    </row>
    <row r="35" spans="1:13" x14ac:dyDescent="0.35">
      <c r="A35" s="6" t="s">
        <v>40</v>
      </c>
      <c r="B35" s="12">
        <v>5268713</v>
      </c>
      <c r="C35" s="12">
        <v>1769262</v>
      </c>
      <c r="D35" s="12">
        <v>102373</v>
      </c>
      <c r="E35" s="12">
        <v>0</v>
      </c>
      <c r="F35" s="12">
        <v>86728</v>
      </c>
      <c r="G35" s="12">
        <v>205098</v>
      </c>
      <c r="H35" s="12">
        <v>0</v>
      </c>
      <c r="I35" s="12">
        <v>16670</v>
      </c>
      <c r="J35" s="10">
        <v>0</v>
      </c>
      <c r="K35" s="12">
        <v>264713</v>
      </c>
      <c r="L35" s="10">
        <v>0</v>
      </c>
      <c r="M35" s="17">
        <f t="shared" si="0"/>
        <v>7713557</v>
      </c>
    </row>
    <row r="36" spans="1:13" x14ac:dyDescent="0.35">
      <c r="A36" s="6" t="s">
        <v>41</v>
      </c>
      <c r="B36" s="12">
        <v>3212976</v>
      </c>
      <c r="C36" s="12">
        <v>1078935</v>
      </c>
      <c r="D36" s="12">
        <v>62429</v>
      </c>
      <c r="E36" s="12">
        <v>0</v>
      </c>
      <c r="F36" s="12">
        <v>52888</v>
      </c>
      <c r="G36" s="12">
        <v>125163</v>
      </c>
      <c r="H36" s="12">
        <v>0</v>
      </c>
      <c r="I36" s="12">
        <v>10166</v>
      </c>
      <c r="J36" s="10">
        <v>0</v>
      </c>
      <c r="K36" s="12">
        <v>135723</v>
      </c>
      <c r="L36" s="10">
        <v>0</v>
      </c>
      <c r="M36" s="17">
        <f t="shared" si="0"/>
        <v>4678280</v>
      </c>
    </row>
    <row r="37" spans="1:13" x14ac:dyDescent="0.35">
      <c r="A37" s="6" t="s">
        <v>42</v>
      </c>
      <c r="B37" s="12">
        <v>2279779</v>
      </c>
      <c r="C37" s="12">
        <v>765562</v>
      </c>
      <c r="D37" s="12">
        <v>44297</v>
      </c>
      <c r="E37" s="12">
        <v>0</v>
      </c>
      <c r="F37" s="12">
        <v>37527</v>
      </c>
      <c r="G37" s="12">
        <v>91478</v>
      </c>
      <c r="H37" s="12">
        <v>0</v>
      </c>
      <c r="I37" s="12">
        <v>7213</v>
      </c>
      <c r="J37" s="10">
        <v>0</v>
      </c>
      <c r="K37" s="12">
        <v>93210</v>
      </c>
      <c r="L37" s="10">
        <v>0</v>
      </c>
      <c r="M37" s="17">
        <f t="shared" si="0"/>
        <v>3319066</v>
      </c>
    </row>
    <row r="38" spans="1:13" x14ac:dyDescent="0.35">
      <c r="A38" s="6" t="s">
        <v>43</v>
      </c>
      <c r="B38" s="12">
        <v>1856279</v>
      </c>
      <c r="C38" s="12">
        <v>623348</v>
      </c>
      <c r="D38" s="12">
        <v>36068</v>
      </c>
      <c r="E38" s="12">
        <v>0</v>
      </c>
      <c r="F38" s="12">
        <v>30556</v>
      </c>
      <c r="G38" s="12">
        <v>76808</v>
      </c>
      <c r="H38" s="12">
        <v>0</v>
      </c>
      <c r="I38" s="12">
        <v>5873</v>
      </c>
      <c r="J38" s="10">
        <v>0</v>
      </c>
      <c r="K38" s="12">
        <v>24154</v>
      </c>
      <c r="L38" s="10">
        <v>0</v>
      </c>
      <c r="M38" s="17">
        <f t="shared" si="0"/>
        <v>2653086</v>
      </c>
    </row>
    <row r="39" spans="1:13" ht="15" thickBot="1" x14ac:dyDescent="0.4">
      <c r="A39" s="7" t="s">
        <v>44</v>
      </c>
      <c r="B39" s="13">
        <f>SUM(B6:B38)</f>
        <v>121695361</v>
      </c>
      <c r="C39" s="13">
        <f t="shared" ref="C39:M39" si="1">SUM(C6:C38)</f>
        <v>40865958</v>
      </c>
      <c r="D39" s="13">
        <f t="shared" si="1"/>
        <v>2364591</v>
      </c>
      <c r="E39" s="13">
        <f t="shared" si="1"/>
        <v>0</v>
      </c>
      <c r="F39" s="13">
        <f t="shared" si="1"/>
        <v>2003214</v>
      </c>
      <c r="G39" s="13">
        <f t="shared" si="1"/>
        <v>4786586</v>
      </c>
      <c r="H39" s="13">
        <f t="shared" si="1"/>
        <v>0</v>
      </c>
      <c r="I39" s="13">
        <f t="shared" si="1"/>
        <v>385036</v>
      </c>
      <c r="J39" s="13">
        <f t="shared" si="1"/>
        <v>0</v>
      </c>
      <c r="K39" s="13">
        <f t="shared" si="1"/>
        <v>4907627</v>
      </c>
      <c r="L39" s="13">
        <f t="shared" si="1"/>
        <v>4284553</v>
      </c>
      <c r="M39" s="18">
        <f t="shared" si="1"/>
        <v>181292926</v>
      </c>
    </row>
    <row r="40" spans="1:13" ht="15" thickTop="1" x14ac:dyDescent="0.35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</sheetData>
  <pageMargins left="1.1811023622047245" right="0.15748031496062992" top="1.37" bottom="0.74803149606299213" header="0.62992125984251968" footer="0.31496062992125984"/>
  <pageSetup paperSize="5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 III</vt:lpstr>
      <vt:lpstr>ANEXO VII OCTUBRE</vt:lpstr>
      <vt:lpstr>ANEXO VII NOVIEMBRE</vt:lpstr>
      <vt:lpstr>ANEXO VII DICIEMBRE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RCBARRERA</dc:creator>
  <cp:lastModifiedBy>Sigsa</cp:lastModifiedBy>
  <cp:lastPrinted>2018-01-02T19:43:50Z</cp:lastPrinted>
  <dcterms:created xsi:type="dcterms:W3CDTF">2014-04-11T21:27:33Z</dcterms:created>
  <dcterms:modified xsi:type="dcterms:W3CDTF">2018-01-07T19:41:36Z</dcterms:modified>
</cp:coreProperties>
</file>